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120" yWindow="1120" windowWidth="24480" windowHeight="12240" tabRatio="500" activeTab="3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09" i="4" l="1"/>
  <c r="Q109" i="4"/>
  <c r="R109" i="4"/>
  <c r="S109" i="4"/>
  <c r="P108" i="4"/>
  <c r="Q108" i="4"/>
  <c r="R108" i="4"/>
  <c r="S108" i="4"/>
  <c r="P107" i="4"/>
  <c r="Q107" i="4"/>
  <c r="R107" i="4"/>
  <c r="S107" i="4"/>
  <c r="P106" i="4"/>
  <c r="Q106" i="4"/>
  <c r="R106" i="4"/>
  <c r="S106" i="4"/>
  <c r="D105" i="4"/>
  <c r="E105" i="4"/>
  <c r="F105" i="4"/>
  <c r="G105" i="4"/>
  <c r="P105" i="4"/>
  <c r="H105" i="4"/>
  <c r="I105" i="4"/>
  <c r="J105" i="4"/>
  <c r="K105" i="4"/>
  <c r="Q105" i="4"/>
  <c r="L105" i="4"/>
  <c r="M105" i="4"/>
  <c r="N105" i="4"/>
  <c r="O105" i="4"/>
  <c r="R105" i="4"/>
  <c r="S105" i="4"/>
  <c r="P104" i="4"/>
  <c r="Q104" i="4"/>
  <c r="R104" i="4"/>
  <c r="S104" i="4"/>
  <c r="P103" i="4"/>
  <c r="Q103" i="4"/>
  <c r="R103" i="4"/>
  <c r="S103" i="4"/>
  <c r="P102" i="4"/>
  <c r="Q102" i="4"/>
  <c r="R102" i="4"/>
  <c r="S102" i="4"/>
  <c r="D101" i="4"/>
  <c r="E101" i="4"/>
  <c r="F101" i="4"/>
  <c r="G101" i="4"/>
  <c r="P101" i="4"/>
  <c r="H101" i="4"/>
  <c r="I101" i="4"/>
  <c r="J101" i="4"/>
  <c r="K101" i="4"/>
  <c r="Q101" i="4"/>
  <c r="L101" i="4"/>
  <c r="M101" i="4"/>
  <c r="N101" i="4"/>
  <c r="O101" i="4"/>
  <c r="R101" i="4"/>
  <c r="S101" i="4"/>
  <c r="P100" i="4"/>
  <c r="Q100" i="4"/>
  <c r="R100" i="4"/>
  <c r="S100" i="4"/>
  <c r="P99" i="4"/>
  <c r="Q99" i="4"/>
  <c r="R99" i="4"/>
  <c r="S99" i="4"/>
  <c r="P98" i="4"/>
  <c r="Q98" i="4"/>
  <c r="R98" i="4"/>
  <c r="S98" i="4"/>
  <c r="D97" i="4"/>
  <c r="E97" i="4"/>
  <c r="F97" i="4"/>
  <c r="G97" i="4"/>
  <c r="P97" i="4"/>
  <c r="H97" i="4"/>
  <c r="I97" i="4"/>
  <c r="J97" i="4"/>
  <c r="K97" i="4"/>
  <c r="Q97" i="4"/>
  <c r="L97" i="4"/>
  <c r="M97" i="4"/>
  <c r="N97" i="4"/>
  <c r="O97" i="4"/>
  <c r="R97" i="4"/>
  <c r="S97" i="4"/>
  <c r="P96" i="4"/>
  <c r="Q96" i="4"/>
  <c r="R96" i="4"/>
  <c r="S96" i="4"/>
  <c r="P95" i="4"/>
  <c r="Q95" i="4"/>
  <c r="R95" i="4"/>
  <c r="S95" i="4"/>
  <c r="P94" i="4"/>
  <c r="Q94" i="4"/>
  <c r="R94" i="4"/>
  <c r="S94" i="4"/>
  <c r="D93" i="4"/>
  <c r="E93" i="4"/>
  <c r="F93" i="4"/>
  <c r="G93" i="4"/>
  <c r="P93" i="4"/>
  <c r="H93" i="4"/>
  <c r="I93" i="4"/>
  <c r="J93" i="4"/>
  <c r="K93" i="4"/>
  <c r="Q93" i="4"/>
  <c r="L93" i="4"/>
  <c r="M93" i="4"/>
  <c r="N93" i="4"/>
  <c r="O93" i="4"/>
  <c r="R93" i="4"/>
  <c r="S93" i="4"/>
  <c r="P92" i="4"/>
  <c r="Q92" i="4"/>
  <c r="R92" i="4"/>
  <c r="S92" i="4"/>
  <c r="P91" i="4"/>
  <c r="Q91" i="4"/>
  <c r="R91" i="4"/>
  <c r="S91" i="4"/>
  <c r="P90" i="4"/>
  <c r="Q90" i="4"/>
  <c r="R90" i="4"/>
  <c r="S90" i="4"/>
  <c r="D89" i="4"/>
  <c r="E89" i="4"/>
  <c r="F89" i="4"/>
  <c r="G89" i="4"/>
  <c r="P89" i="4"/>
  <c r="H89" i="4"/>
  <c r="I89" i="4"/>
  <c r="J89" i="4"/>
  <c r="K89" i="4"/>
  <c r="Q89" i="4"/>
  <c r="L89" i="4"/>
  <c r="M89" i="4"/>
  <c r="N89" i="4"/>
  <c r="O89" i="4"/>
  <c r="R89" i="4"/>
  <c r="S89" i="4"/>
  <c r="P88" i="4"/>
  <c r="Q88" i="4"/>
  <c r="R88" i="4"/>
  <c r="S88" i="4"/>
  <c r="P87" i="4"/>
  <c r="Q87" i="4"/>
  <c r="R87" i="4"/>
  <c r="S87" i="4"/>
  <c r="P86" i="4"/>
  <c r="Q86" i="4"/>
  <c r="R86" i="4"/>
  <c r="S86" i="4"/>
  <c r="D85" i="4"/>
  <c r="E85" i="4"/>
  <c r="F85" i="4"/>
  <c r="G85" i="4"/>
  <c r="P85" i="4"/>
  <c r="H85" i="4"/>
  <c r="I85" i="4"/>
  <c r="J85" i="4"/>
  <c r="K85" i="4"/>
  <c r="Q85" i="4"/>
  <c r="L85" i="4"/>
  <c r="M85" i="4"/>
  <c r="N85" i="4"/>
  <c r="O85" i="4"/>
  <c r="R85" i="4"/>
  <c r="S85" i="4"/>
  <c r="D84" i="4"/>
  <c r="E84" i="4"/>
  <c r="F84" i="4"/>
  <c r="G84" i="4"/>
  <c r="P84" i="4"/>
  <c r="H84" i="4"/>
  <c r="I84" i="4"/>
  <c r="J84" i="4"/>
  <c r="K84" i="4"/>
  <c r="Q84" i="4"/>
  <c r="L84" i="4"/>
  <c r="M84" i="4"/>
  <c r="N84" i="4"/>
  <c r="O84" i="4"/>
  <c r="R84" i="4"/>
  <c r="S84" i="4"/>
  <c r="P83" i="4"/>
  <c r="Q83" i="4"/>
  <c r="R83" i="4"/>
  <c r="S83" i="4"/>
  <c r="P82" i="4"/>
  <c r="Q82" i="4"/>
  <c r="R82" i="4"/>
  <c r="S82" i="4"/>
  <c r="P81" i="4"/>
  <c r="Q81" i="4"/>
  <c r="R81" i="4"/>
  <c r="S81" i="4"/>
  <c r="D80" i="4"/>
  <c r="E80" i="4"/>
  <c r="F80" i="4"/>
  <c r="G80" i="4"/>
  <c r="P80" i="4"/>
  <c r="H80" i="4"/>
  <c r="I80" i="4"/>
  <c r="J80" i="4"/>
  <c r="K80" i="4"/>
  <c r="Q80" i="4"/>
  <c r="L80" i="4"/>
  <c r="M80" i="4"/>
  <c r="N80" i="4"/>
  <c r="O80" i="4"/>
  <c r="R80" i="4"/>
  <c r="S80" i="4"/>
  <c r="P79" i="4"/>
  <c r="Q79" i="4"/>
  <c r="R79" i="4"/>
  <c r="S79" i="4"/>
  <c r="P78" i="4"/>
  <c r="Q78" i="4"/>
  <c r="R78" i="4"/>
  <c r="S78" i="4"/>
  <c r="P77" i="4"/>
  <c r="Q77" i="4"/>
  <c r="R77" i="4"/>
  <c r="S77" i="4"/>
  <c r="D76" i="4"/>
  <c r="E76" i="4"/>
  <c r="F76" i="4"/>
  <c r="G76" i="4"/>
  <c r="P76" i="4"/>
  <c r="H76" i="4"/>
  <c r="I76" i="4"/>
  <c r="J76" i="4"/>
  <c r="K76" i="4"/>
  <c r="Q76" i="4"/>
  <c r="L76" i="4"/>
  <c r="M76" i="4"/>
  <c r="N76" i="4"/>
  <c r="O76" i="4"/>
  <c r="R76" i="4"/>
  <c r="S76" i="4"/>
  <c r="P75" i="4"/>
  <c r="Q75" i="4"/>
  <c r="R75" i="4"/>
  <c r="S75" i="4"/>
  <c r="P74" i="4"/>
  <c r="Q74" i="4"/>
  <c r="R74" i="4"/>
  <c r="S74" i="4"/>
  <c r="P73" i="4"/>
  <c r="Q73" i="4"/>
  <c r="R73" i="4"/>
  <c r="S73" i="4"/>
  <c r="D72" i="4"/>
  <c r="E72" i="4"/>
  <c r="F72" i="4"/>
  <c r="G72" i="4"/>
  <c r="P72" i="4"/>
  <c r="H72" i="4"/>
  <c r="I72" i="4"/>
  <c r="J72" i="4"/>
  <c r="K72" i="4"/>
  <c r="Q72" i="4"/>
  <c r="L72" i="4"/>
  <c r="M72" i="4"/>
  <c r="N72" i="4"/>
  <c r="O72" i="4"/>
  <c r="R72" i="4"/>
  <c r="S72" i="4"/>
  <c r="P71" i="4"/>
  <c r="Q71" i="4"/>
  <c r="R71" i="4"/>
  <c r="S71" i="4"/>
  <c r="P70" i="4"/>
  <c r="Q70" i="4"/>
  <c r="R70" i="4"/>
  <c r="S70" i="4"/>
  <c r="P69" i="4"/>
  <c r="Q69" i="4"/>
  <c r="R69" i="4"/>
  <c r="S69" i="4"/>
  <c r="D68" i="4"/>
  <c r="E68" i="4"/>
  <c r="F68" i="4"/>
  <c r="G68" i="4"/>
  <c r="P68" i="4"/>
  <c r="H68" i="4"/>
  <c r="I68" i="4"/>
  <c r="J68" i="4"/>
  <c r="K68" i="4"/>
  <c r="Q68" i="4"/>
  <c r="L68" i="4"/>
  <c r="M68" i="4"/>
  <c r="N68" i="4"/>
  <c r="O68" i="4"/>
  <c r="R68" i="4"/>
  <c r="S68" i="4"/>
  <c r="P67" i="4"/>
  <c r="Q67" i="4"/>
  <c r="R67" i="4"/>
  <c r="S67" i="4"/>
  <c r="P66" i="4"/>
  <c r="Q66" i="4"/>
  <c r="R66" i="4"/>
  <c r="S66" i="4"/>
  <c r="P65" i="4"/>
  <c r="Q65" i="4"/>
  <c r="R65" i="4"/>
  <c r="S65" i="4"/>
  <c r="D64" i="4"/>
  <c r="E64" i="4"/>
  <c r="F64" i="4"/>
  <c r="G64" i="4"/>
  <c r="P64" i="4"/>
  <c r="H64" i="4"/>
  <c r="I64" i="4"/>
  <c r="J64" i="4"/>
  <c r="K64" i="4"/>
  <c r="Q64" i="4"/>
  <c r="L64" i="4"/>
  <c r="M64" i="4"/>
  <c r="N64" i="4"/>
  <c r="O64" i="4"/>
  <c r="R64" i="4"/>
  <c r="S64" i="4"/>
  <c r="P63" i="4"/>
  <c r="Q63" i="4"/>
  <c r="R63" i="4"/>
  <c r="S63" i="4"/>
  <c r="P62" i="4"/>
  <c r="Q62" i="4"/>
  <c r="R62" i="4"/>
  <c r="S62" i="4"/>
  <c r="P61" i="4"/>
  <c r="Q61" i="4"/>
  <c r="R61" i="4"/>
  <c r="S61" i="4"/>
  <c r="D60" i="4"/>
  <c r="E60" i="4"/>
  <c r="F60" i="4"/>
  <c r="G60" i="4"/>
  <c r="P60" i="4"/>
  <c r="H60" i="4"/>
  <c r="I60" i="4"/>
  <c r="J60" i="4"/>
  <c r="K60" i="4"/>
  <c r="Q60" i="4"/>
  <c r="L60" i="4"/>
  <c r="M60" i="4"/>
  <c r="N60" i="4"/>
  <c r="O60" i="4"/>
  <c r="R60" i="4"/>
  <c r="S60" i="4"/>
  <c r="D59" i="4"/>
  <c r="E59" i="4"/>
  <c r="F59" i="4"/>
  <c r="G59" i="4"/>
  <c r="P59" i="4"/>
  <c r="H59" i="4"/>
  <c r="I59" i="4"/>
  <c r="J59" i="4"/>
  <c r="K59" i="4"/>
  <c r="Q59" i="4"/>
  <c r="L59" i="4"/>
  <c r="M59" i="4"/>
  <c r="N59" i="4"/>
  <c r="O59" i="4"/>
  <c r="R59" i="4"/>
  <c r="S59" i="4"/>
  <c r="P58" i="4"/>
  <c r="Q58" i="4"/>
  <c r="R58" i="4"/>
  <c r="S58" i="4"/>
  <c r="P57" i="4"/>
  <c r="Q57" i="4"/>
  <c r="R57" i="4"/>
  <c r="S57" i="4"/>
  <c r="P56" i="4"/>
  <c r="Q56" i="4"/>
  <c r="R56" i="4"/>
  <c r="S56" i="4"/>
  <c r="D55" i="4"/>
  <c r="E55" i="4"/>
  <c r="F55" i="4"/>
  <c r="G55" i="4"/>
  <c r="P55" i="4"/>
  <c r="H55" i="4"/>
  <c r="I55" i="4"/>
  <c r="J55" i="4"/>
  <c r="K55" i="4"/>
  <c r="Q55" i="4"/>
  <c r="L55" i="4"/>
  <c r="M55" i="4"/>
  <c r="N55" i="4"/>
  <c r="O55" i="4"/>
  <c r="R55" i="4"/>
  <c r="S55" i="4"/>
  <c r="P54" i="4"/>
  <c r="Q54" i="4"/>
  <c r="R54" i="4"/>
  <c r="S54" i="4"/>
  <c r="P53" i="4"/>
  <c r="Q53" i="4"/>
  <c r="R53" i="4"/>
  <c r="S53" i="4"/>
  <c r="P52" i="4"/>
  <c r="Q52" i="4"/>
  <c r="R52" i="4"/>
  <c r="S52" i="4"/>
  <c r="D51" i="4"/>
  <c r="E51" i="4"/>
  <c r="F51" i="4"/>
  <c r="G51" i="4"/>
  <c r="P51" i="4"/>
  <c r="H51" i="4"/>
  <c r="I51" i="4"/>
  <c r="J51" i="4"/>
  <c r="K51" i="4"/>
  <c r="Q51" i="4"/>
  <c r="L51" i="4"/>
  <c r="M51" i="4"/>
  <c r="N51" i="4"/>
  <c r="O51" i="4"/>
  <c r="R51" i="4"/>
  <c r="S51" i="4"/>
  <c r="P50" i="4"/>
  <c r="Q50" i="4"/>
  <c r="R50" i="4"/>
  <c r="S50" i="4"/>
  <c r="P49" i="4"/>
  <c r="Q49" i="4"/>
  <c r="R49" i="4"/>
  <c r="S49" i="4"/>
  <c r="P48" i="4"/>
  <c r="Q48" i="4"/>
  <c r="R48" i="4"/>
  <c r="S48" i="4"/>
  <c r="D47" i="4"/>
  <c r="E47" i="4"/>
  <c r="F47" i="4"/>
  <c r="G47" i="4"/>
  <c r="P47" i="4"/>
  <c r="H47" i="4"/>
  <c r="I47" i="4"/>
  <c r="J47" i="4"/>
  <c r="K47" i="4"/>
  <c r="Q47" i="4"/>
  <c r="L47" i="4"/>
  <c r="M47" i="4"/>
  <c r="N47" i="4"/>
  <c r="O47" i="4"/>
  <c r="R47" i="4"/>
  <c r="S47" i="4"/>
  <c r="P46" i="4"/>
  <c r="Q46" i="4"/>
  <c r="R46" i="4"/>
  <c r="S46" i="4"/>
  <c r="P45" i="4"/>
  <c r="Q45" i="4"/>
  <c r="R45" i="4"/>
  <c r="S45" i="4"/>
  <c r="P44" i="4"/>
  <c r="Q44" i="4"/>
  <c r="R44" i="4"/>
  <c r="S44" i="4"/>
  <c r="D43" i="4"/>
  <c r="E43" i="4"/>
  <c r="F43" i="4"/>
  <c r="G43" i="4"/>
  <c r="P43" i="4"/>
  <c r="H43" i="4"/>
  <c r="I43" i="4"/>
  <c r="J43" i="4"/>
  <c r="K43" i="4"/>
  <c r="Q43" i="4"/>
  <c r="L43" i="4"/>
  <c r="M43" i="4"/>
  <c r="N43" i="4"/>
  <c r="O43" i="4"/>
  <c r="R43" i="4"/>
  <c r="S43" i="4"/>
  <c r="P42" i="4"/>
  <c r="Q42" i="4"/>
  <c r="R42" i="4"/>
  <c r="S42" i="4"/>
  <c r="P41" i="4"/>
  <c r="Q41" i="4"/>
  <c r="R41" i="4"/>
  <c r="S41" i="4"/>
  <c r="P40" i="4"/>
  <c r="Q40" i="4"/>
  <c r="R40" i="4"/>
  <c r="S40" i="4"/>
  <c r="D39" i="4"/>
  <c r="E39" i="4"/>
  <c r="F39" i="4"/>
  <c r="G39" i="4"/>
  <c r="P39" i="4"/>
  <c r="H39" i="4"/>
  <c r="I39" i="4"/>
  <c r="J39" i="4"/>
  <c r="K39" i="4"/>
  <c r="Q39" i="4"/>
  <c r="L39" i="4"/>
  <c r="M39" i="4"/>
  <c r="N39" i="4"/>
  <c r="O39" i="4"/>
  <c r="R39" i="4"/>
  <c r="S39" i="4"/>
  <c r="P38" i="4"/>
  <c r="Q38" i="4"/>
  <c r="R38" i="4"/>
  <c r="S38" i="4"/>
  <c r="P37" i="4"/>
  <c r="Q37" i="4"/>
  <c r="R37" i="4"/>
  <c r="S37" i="4"/>
  <c r="P36" i="4"/>
  <c r="Q36" i="4"/>
  <c r="R36" i="4"/>
  <c r="S36" i="4"/>
  <c r="D35" i="4"/>
  <c r="E35" i="4"/>
  <c r="F35" i="4"/>
  <c r="G35" i="4"/>
  <c r="P35" i="4"/>
  <c r="H35" i="4"/>
  <c r="I35" i="4"/>
  <c r="J35" i="4"/>
  <c r="K35" i="4"/>
  <c r="Q35" i="4"/>
  <c r="L35" i="4"/>
  <c r="M35" i="4"/>
  <c r="N35" i="4"/>
  <c r="O35" i="4"/>
  <c r="R35" i="4"/>
  <c r="S35" i="4"/>
  <c r="D34" i="4"/>
  <c r="E34" i="4"/>
  <c r="F34" i="4"/>
  <c r="G34" i="4"/>
  <c r="P34" i="4"/>
  <c r="H34" i="4"/>
  <c r="I34" i="4"/>
  <c r="J34" i="4"/>
  <c r="K34" i="4"/>
  <c r="Q34" i="4"/>
  <c r="L34" i="4"/>
  <c r="M34" i="4"/>
  <c r="N34" i="4"/>
  <c r="O34" i="4"/>
  <c r="R34" i="4"/>
  <c r="S34" i="4"/>
  <c r="P33" i="4"/>
  <c r="Q33" i="4"/>
  <c r="R33" i="4"/>
  <c r="S33" i="4"/>
  <c r="P32" i="4"/>
  <c r="Q32" i="4"/>
  <c r="R32" i="4"/>
  <c r="S32" i="4"/>
  <c r="P31" i="4"/>
  <c r="Q31" i="4"/>
  <c r="R31" i="4"/>
  <c r="S31" i="4"/>
  <c r="D30" i="4"/>
  <c r="E30" i="4"/>
  <c r="F30" i="4"/>
  <c r="G30" i="4"/>
  <c r="P30" i="4"/>
  <c r="H30" i="4"/>
  <c r="I30" i="4"/>
  <c r="J30" i="4"/>
  <c r="K30" i="4"/>
  <c r="Q30" i="4"/>
  <c r="L30" i="4"/>
  <c r="M30" i="4"/>
  <c r="N30" i="4"/>
  <c r="O30" i="4"/>
  <c r="R30" i="4"/>
  <c r="S30" i="4"/>
  <c r="P29" i="4"/>
  <c r="Q29" i="4"/>
  <c r="R29" i="4"/>
  <c r="S29" i="4"/>
  <c r="P28" i="4"/>
  <c r="Q28" i="4"/>
  <c r="R28" i="4"/>
  <c r="S28" i="4"/>
  <c r="P27" i="4"/>
  <c r="Q27" i="4"/>
  <c r="R27" i="4"/>
  <c r="S27" i="4"/>
  <c r="D26" i="4"/>
  <c r="E26" i="4"/>
  <c r="F26" i="4"/>
  <c r="G26" i="4"/>
  <c r="P26" i="4"/>
  <c r="H26" i="4"/>
  <c r="I26" i="4"/>
  <c r="J26" i="4"/>
  <c r="K26" i="4"/>
  <c r="Q26" i="4"/>
  <c r="L26" i="4"/>
  <c r="M26" i="4"/>
  <c r="N26" i="4"/>
  <c r="O26" i="4"/>
  <c r="R26" i="4"/>
  <c r="S26" i="4"/>
  <c r="P25" i="4"/>
  <c r="Q25" i="4"/>
  <c r="R25" i="4"/>
  <c r="S25" i="4"/>
  <c r="P24" i="4"/>
  <c r="Q24" i="4"/>
  <c r="R24" i="4"/>
  <c r="S24" i="4"/>
  <c r="P23" i="4"/>
  <c r="Q23" i="4"/>
  <c r="R23" i="4"/>
  <c r="S23" i="4"/>
  <c r="D22" i="4"/>
  <c r="E22" i="4"/>
  <c r="F22" i="4"/>
  <c r="G22" i="4"/>
  <c r="P22" i="4"/>
  <c r="H22" i="4"/>
  <c r="I22" i="4"/>
  <c r="J22" i="4"/>
  <c r="K22" i="4"/>
  <c r="Q22" i="4"/>
  <c r="L22" i="4"/>
  <c r="M22" i="4"/>
  <c r="N22" i="4"/>
  <c r="O22" i="4"/>
  <c r="R22" i="4"/>
  <c r="S22" i="4"/>
  <c r="P21" i="4"/>
  <c r="Q21" i="4"/>
  <c r="R21" i="4"/>
  <c r="S21" i="4"/>
  <c r="P20" i="4"/>
  <c r="Q20" i="4"/>
  <c r="R20" i="4"/>
  <c r="S20" i="4"/>
  <c r="P19" i="4"/>
  <c r="Q19" i="4"/>
  <c r="R19" i="4"/>
  <c r="S19" i="4"/>
  <c r="D18" i="4"/>
  <c r="E18" i="4"/>
  <c r="F18" i="4"/>
  <c r="G18" i="4"/>
  <c r="P18" i="4"/>
  <c r="H18" i="4"/>
  <c r="I18" i="4"/>
  <c r="J18" i="4"/>
  <c r="K18" i="4"/>
  <c r="Q18" i="4"/>
  <c r="L18" i="4"/>
  <c r="M18" i="4"/>
  <c r="N18" i="4"/>
  <c r="O18" i="4"/>
  <c r="R18" i="4"/>
  <c r="S18" i="4"/>
  <c r="P17" i="4"/>
  <c r="Q17" i="4"/>
  <c r="R17" i="4"/>
  <c r="S17" i="4"/>
  <c r="P16" i="4"/>
  <c r="Q16" i="4"/>
  <c r="R16" i="4"/>
  <c r="S16" i="4"/>
  <c r="P15" i="4"/>
  <c r="Q15" i="4"/>
  <c r="R15" i="4"/>
  <c r="S15" i="4"/>
  <c r="D14" i="4"/>
  <c r="E14" i="4"/>
  <c r="F14" i="4"/>
  <c r="G14" i="4"/>
  <c r="P14" i="4"/>
  <c r="H14" i="4"/>
  <c r="I14" i="4"/>
  <c r="J14" i="4"/>
  <c r="K14" i="4"/>
  <c r="Q14" i="4"/>
  <c r="L14" i="4"/>
  <c r="M14" i="4"/>
  <c r="N14" i="4"/>
  <c r="O14" i="4"/>
  <c r="R14" i="4"/>
  <c r="S14" i="4"/>
  <c r="P13" i="4"/>
  <c r="Q13" i="4"/>
  <c r="R13" i="4"/>
  <c r="S13" i="4"/>
  <c r="P12" i="4"/>
  <c r="Q12" i="4"/>
  <c r="R12" i="4"/>
  <c r="S12" i="4"/>
  <c r="P11" i="4"/>
  <c r="Q11" i="4"/>
  <c r="R11" i="4"/>
  <c r="S11" i="4"/>
  <c r="D10" i="4"/>
  <c r="E10" i="4"/>
  <c r="F10" i="4"/>
  <c r="G10" i="4"/>
  <c r="P10" i="4"/>
  <c r="H10" i="4"/>
  <c r="I10" i="4"/>
  <c r="J10" i="4"/>
  <c r="K10" i="4"/>
  <c r="Q10" i="4"/>
  <c r="L10" i="4"/>
  <c r="M10" i="4"/>
  <c r="N10" i="4"/>
  <c r="O10" i="4"/>
  <c r="R10" i="4"/>
  <c r="S10" i="4"/>
  <c r="D9" i="4"/>
  <c r="E9" i="4"/>
  <c r="F9" i="4"/>
  <c r="G9" i="4"/>
  <c r="P9" i="4"/>
  <c r="H9" i="4"/>
  <c r="I9" i="4"/>
  <c r="J9" i="4"/>
  <c r="K9" i="4"/>
  <c r="Q9" i="4"/>
  <c r="L9" i="4"/>
  <c r="M9" i="4"/>
  <c r="N9" i="4"/>
  <c r="O9" i="4"/>
  <c r="R9" i="4"/>
  <c r="S9" i="4"/>
  <c r="D8" i="4"/>
  <c r="E8" i="4"/>
  <c r="F8" i="4"/>
  <c r="G8" i="4"/>
  <c r="P8" i="4"/>
  <c r="H8" i="4"/>
  <c r="I8" i="4"/>
  <c r="J8" i="4"/>
  <c r="K8" i="4"/>
  <c r="Q8" i="4"/>
  <c r="L8" i="4"/>
  <c r="M8" i="4"/>
  <c r="N8" i="4"/>
  <c r="O8" i="4"/>
  <c r="R8" i="4"/>
  <c r="S8" i="4"/>
  <c r="B16" i="3"/>
  <c r="B19" i="3"/>
  <c r="C19" i="3"/>
  <c r="D19" i="3"/>
  <c r="B17" i="3"/>
  <c r="C17" i="3"/>
  <c r="D17" i="3"/>
  <c r="C16" i="3"/>
  <c r="D16" i="3"/>
  <c r="B14" i="3"/>
  <c r="C14" i="3"/>
  <c r="C13" i="3"/>
  <c r="D13" i="3"/>
  <c r="C12" i="3"/>
  <c r="D12" i="3"/>
  <c r="M14" i="1"/>
  <c r="M22" i="1"/>
  <c r="B14" i="1"/>
  <c r="B22" i="1"/>
  <c r="C14" i="1"/>
  <c r="C22" i="1"/>
  <c r="D14" i="1"/>
  <c r="D22" i="1"/>
  <c r="E14" i="1"/>
  <c r="E22" i="1"/>
  <c r="F14" i="1"/>
  <c r="F22" i="1"/>
  <c r="G14" i="1"/>
  <c r="G22" i="1"/>
  <c r="H14" i="1"/>
  <c r="H22" i="1"/>
  <c r="I14" i="1"/>
  <c r="I22" i="1"/>
  <c r="J14" i="1"/>
  <c r="J22" i="1"/>
  <c r="K14" i="1"/>
  <c r="K22" i="1"/>
  <c r="L14" i="1"/>
  <c r="L22" i="1"/>
  <c r="N22" i="1"/>
  <c r="M23" i="1"/>
  <c r="L23" i="1"/>
  <c r="K23" i="1"/>
  <c r="J23" i="1"/>
  <c r="I23" i="1"/>
  <c r="H23" i="1"/>
  <c r="G23" i="1"/>
  <c r="F23" i="1"/>
  <c r="E23" i="1"/>
  <c r="D23" i="1"/>
  <c r="C23" i="1"/>
  <c r="B23" i="1"/>
  <c r="N20" i="1"/>
  <c r="M21" i="1"/>
  <c r="L21" i="1"/>
  <c r="K21" i="1"/>
  <c r="J21" i="1"/>
  <c r="I21" i="1"/>
  <c r="H21" i="1"/>
  <c r="G21" i="1"/>
  <c r="F21" i="1"/>
  <c r="E21" i="1"/>
  <c r="D21" i="1"/>
  <c r="C21" i="1"/>
  <c r="B21" i="1"/>
  <c r="I30" i="2"/>
  <c r="B30" i="2"/>
  <c r="J30" i="2"/>
  <c r="I31" i="2"/>
  <c r="B31" i="2"/>
  <c r="J31" i="2"/>
  <c r="I32" i="2"/>
  <c r="B32" i="2"/>
  <c r="J32" i="2"/>
  <c r="I33" i="2"/>
  <c r="B33" i="2"/>
  <c r="J33" i="2"/>
  <c r="J34" i="2"/>
  <c r="B34" i="2"/>
  <c r="K34" i="2"/>
  <c r="I34" i="2"/>
  <c r="G34" i="2"/>
  <c r="H34" i="2"/>
  <c r="E34" i="2"/>
  <c r="D34" i="2"/>
  <c r="F34" i="2"/>
  <c r="C30" i="2"/>
  <c r="C31" i="2"/>
  <c r="C32" i="2"/>
  <c r="C33" i="2"/>
  <c r="C34" i="2"/>
  <c r="K33" i="2"/>
  <c r="F33" i="2"/>
  <c r="K32" i="2"/>
  <c r="F32" i="2"/>
  <c r="K31" i="2"/>
  <c r="F31" i="2"/>
  <c r="K30" i="2"/>
  <c r="F30" i="2"/>
  <c r="C25" i="2"/>
  <c r="B25" i="2"/>
  <c r="D25" i="2"/>
  <c r="D24" i="2"/>
  <c r="D23" i="2"/>
  <c r="D22" i="2"/>
  <c r="D21" i="2"/>
  <c r="F16" i="2"/>
  <c r="E16" i="2"/>
  <c r="C15" i="2"/>
  <c r="D15" i="2"/>
  <c r="F15" i="2"/>
  <c r="B15" i="2"/>
  <c r="E15" i="2"/>
  <c r="C14" i="2"/>
  <c r="D14" i="2"/>
  <c r="F14" i="2"/>
  <c r="B14" i="2"/>
  <c r="E14" i="2"/>
  <c r="F13" i="2"/>
  <c r="E13" i="2"/>
  <c r="C12" i="2"/>
  <c r="D12" i="2"/>
  <c r="F12" i="2"/>
  <c r="B12" i="2"/>
  <c r="E12" i="2"/>
  <c r="F11" i="2"/>
  <c r="E11" i="2"/>
  <c r="C10" i="2"/>
  <c r="D10" i="2"/>
  <c r="F10" i="2"/>
  <c r="B10" i="2"/>
  <c r="E10" i="2"/>
  <c r="F9" i="2"/>
  <c r="E9" i="2"/>
  <c r="F8" i="2"/>
  <c r="E8" i="2"/>
  <c r="Q70" i="1"/>
  <c r="B70" i="1"/>
  <c r="R70" i="1"/>
  <c r="Q71" i="1"/>
  <c r="B71" i="1"/>
  <c r="R71" i="1"/>
  <c r="Q72" i="1"/>
  <c r="B72" i="1"/>
  <c r="R72" i="1"/>
  <c r="Q73" i="1"/>
  <c r="B73" i="1"/>
  <c r="R73" i="1"/>
  <c r="R74" i="1"/>
  <c r="B74" i="1"/>
  <c r="S74" i="1"/>
  <c r="Q74" i="1"/>
  <c r="O74" i="1"/>
  <c r="P74" i="1"/>
  <c r="K74" i="1"/>
  <c r="H74" i="1"/>
  <c r="N74" i="1"/>
  <c r="E70" i="1"/>
  <c r="E71" i="1"/>
  <c r="E72" i="1"/>
  <c r="E73" i="1"/>
  <c r="E74" i="1"/>
  <c r="S73" i="1"/>
  <c r="N73" i="1"/>
  <c r="S72" i="1"/>
  <c r="N72" i="1"/>
  <c r="S71" i="1"/>
  <c r="N71" i="1"/>
  <c r="S70" i="1"/>
  <c r="N70" i="1"/>
  <c r="H64" i="1"/>
  <c r="H66" i="1"/>
  <c r="B64" i="1"/>
  <c r="B66" i="1"/>
  <c r="N66" i="1"/>
  <c r="E64" i="1"/>
  <c r="O14" i="1"/>
  <c r="E65" i="1"/>
  <c r="E66" i="1"/>
  <c r="K66" i="1"/>
  <c r="N65" i="1"/>
  <c r="K65" i="1"/>
  <c r="N64" i="1"/>
  <c r="K64" i="1"/>
  <c r="N63" i="1"/>
  <c r="K63" i="1"/>
  <c r="N62" i="1"/>
  <c r="K62" i="1"/>
  <c r="N10" i="1"/>
  <c r="N11" i="1"/>
  <c r="N12" i="1"/>
  <c r="N13" i="1"/>
  <c r="N14" i="1"/>
  <c r="P14" i="1"/>
  <c r="P13" i="1"/>
  <c r="P12" i="1"/>
  <c r="P11" i="1"/>
  <c r="P10" i="1"/>
</calcChain>
</file>

<file path=xl/sharedStrings.xml><?xml version="1.0" encoding="utf-8"?>
<sst xmlns="http://schemas.openxmlformats.org/spreadsheetml/2006/main" count="317" uniqueCount="155">
  <si>
    <t>Компания:</t>
  </si>
  <si>
    <t>Продукт:</t>
  </si>
  <si>
    <t>Период:</t>
  </si>
  <si>
    <t>1. СВОДНЫЙ ФЛОУЧАРТ РЕКЛАМНЫХ АКТИВНОСТЕЙ НА ПЕРИОД (ПЛАН / ФАКТ)</t>
  </si>
  <si>
    <t>План расходов на период</t>
  </si>
  <si>
    <t>январь</t>
  </si>
  <si>
    <t>февраль</t>
  </si>
  <si>
    <t>март</t>
  </si>
  <si>
    <t>ИТОГО ПЛАН</t>
  </si>
  <si>
    <t>ИТОГО ФАКТ</t>
  </si>
  <si>
    <t>% выполнения</t>
  </si>
  <si>
    <t>Причины отклонений</t>
  </si>
  <si>
    <t>Статья расходов</t>
  </si>
  <si>
    <t>1 нед</t>
  </si>
  <si>
    <t>2 нед</t>
  </si>
  <si>
    <t>3 нед</t>
  </si>
  <si>
    <t>4 нед</t>
  </si>
  <si>
    <t>Статья 1</t>
  </si>
  <si>
    <t>Статья 2</t>
  </si>
  <si>
    <t>Статья 3</t>
  </si>
  <si>
    <t>Статья 4</t>
  </si>
  <si>
    <t>2. АНАЛИЗ ДИНАМИКИ ПРОДАЖ</t>
  </si>
  <si>
    <t>Динамика продаж и расходов</t>
  </si>
  <si>
    <t>Общий итог</t>
  </si>
  <si>
    <t xml:space="preserve">Был ли рост продаж, какая из рекламных активностей повлияла на рост? В среднем на скольк росли продажи? </t>
  </si>
  <si>
    <t>Продажи, руб</t>
  </si>
  <si>
    <t>Расходы, руб</t>
  </si>
  <si>
    <t>3. АНАЛИЗ ЭФФЕКТИВНОСТИ РЕКЛАМНЫХ РАСХОДОВ</t>
  </si>
  <si>
    <t>3.1 Общая эффективность</t>
  </si>
  <si>
    <t>Основные показатели</t>
  </si>
  <si>
    <t>Без рекламы</t>
  </si>
  <si>
    <t>С рекламой</t>
  </si>
  <si>
    <t>После рекламы</t>
  </si>
  <si>
    <t>Рост %</t>
  </si>
  <si>
    <t>Рост после рекламы %</t>
  </si>
  <si>
    <t>Рентабельность продаж, %</t>
  </si>
  <si>
    <t>Прибыль, руб</t>
  </si>
  <si>
    <t>Бюджет, руб</t>
  </si>
  <si>
    <t>Прибыль - бюджет, руб</t>
  </si>
  <si>
    <t>3.2 Эффективность по каналам</t>
  </si>
  <si>
    <t>Бюджет факт, руб</t>
  </si>
  <si>
    <t>Доля бюджета</t>
  </si>
  <si>
    <t>Кол-во откликов</t>
  </si>
  <si>
    <t>Кол-во продаж</t>
  </si>
  <si>
    <t>% конвертация</t>
  </si>
  <si>
    <t>Сумма продаж</t>
  </si>
  <si>
    <t>Рентабельность %</t>
  </si>
  <si>
    <t>Прибыль с продаж</t>
  </si>
  <si>
    <t>ROI</t>
  </si>
  <si>
    <t>ГОДОВОЙ ОТЧЕТ ПО РЕКЛАМНОЙ ДЕЯТЕЛЬНОСТИ</t>
  </si>
  <si>
    <t>1. АНАЛИЗ ФИНАНСОВЫХ ПОКАЗАТЕЛЕЙ ПО РЕКЛАМНОЙ ДЕЯТЕЛЬНОСТИ</t>
  </si>
  <si>
    <t>Анализ продаж и прибыли</t>
  </si>
  <si>
    <t>текущий период</t>
  </si>
  <si>
    <t>аналогичный период прошлого года</t>
  </si>
  <si>
    <t>Анализ выполнения плана и динамики роста продаж</t>
  </si>
  <si>
    <t>план</t>
  </si>
  <si>
    <t>факт</t>
  </si>
  <si>
    <t>% выполнения плана</t>
  </si>
  <si>
    <t>% к прошлому году</t>
  </si>
  <si>
    <t>2 квартал 2014</t>
  </si>
  <si>
    <t>2 квартал 2013</t>
  </si>
  <si>
    <t>Продажи, шт</t>
  </si>
  <si>
    <t>Средняя цена, руб</t>
  </si>
  <si>
    <t>A/S%</t>
  </si>
  <si>
    <t>Знание компании / продукта %</t>
  </si>
  <si>
    <t>2. РАСПРЕДЕЛЕНИЕ БЮДЖЕТА</t>
  </si>
  <si>
    <t>Статья затрат</t>
  </si>
  <si>
    <t>План</t>
  </si>
  <si>
    <t>Факт</t>
  </si>
  <si>
    <t>%</t>
  </si>
  <si>
    <t>3. ЭФФЕКТИВНОСТЬ КАНАЛОВ</t>
  </si>
  <si>
    <t>3.1. Самые успешные рекламные проекты (ROI, приток и конвертация клиентов)</t>
  </si>
  <si>
    <t>Название</t>
  </si>
  <si>
    <t>период</t>
  </si>
  <si>
    <t>Причины успеха</t>
  </si>
  <si>
    <t>Кампания 1</t>
  </si>
  <si>
    <t>Кампания 2</t>
  </si>
  <si>
    <t>Кампания 3</t>
  </si>
  <si>
    <t>Анализ эффективности рекламных компаний</t>
  </si>
  <si>
    <t>Продажи %</t>
  </si>
  <si>
    <t>Расходы %</t>
  </si>
  <si>
    <t>ячейки с формулами</t>
  </si>
  <si>
    <t>ячейки для заполнения</t>
  </si>
  <si>
    <t>КАК РАСЧИТАТЬ МИНИМАЛЬНЫЙ ОБЪЕМ ПРОДАЖ ДЛЯ РЕКЛАМНОЙ КАМПАНИИ</t>
  </si>
  <si>
    <t>или промо акции</t>
  </si>
  <si>
    <t>Показатель</t>
  </si>
  <si>
    <t>До акции</t>
  </si>
  <si>
    <t>После акции</t>
  </si>
  <si>
    <t>% роста</t>
  </si>
  <si>
    <t>период анализа*</t>
  </si>
  <si>
    <t>квартал</t>
  </si>
  <si>
    <t>Объем продаж, шт</t>
  </si>
  <si>
    <t>Объем продаж, руб</t>
  </si>
  <si>
    <t>Цена, руб</t>
  </si>
  <si>
    <t>Затраты, себестоимость, руб</t>
  </si>
  <si>
    <t>Рентабельность, %</t>
  </si>
  <si>
    <t>*Период анализа выбирается на усмотрение:</t>
  </si>
  <si>
    <t>месяц</t>
  </si>
  <si>
    <t>полугодие</t>
  </si>
  <si>
    <t>год</t>
  </si>
  <si>
    <t>ШАБЛОН РЕКЛАМНОГО БЮДЖЕТА</t>
  </si>
  <si>
    <t>Основные статьи расходов</t>
  </si>
  <si>
    <t>янв</t>
  </si>
  <si>
    <t>фев</t>
  </si>
  <si>
    <t>апр</t>
  </si>
  <si>
    <t>май</t>
  </si>
  <si>
    <t>июнь</t>
  </si>
  <si>
    <t>июль</t>
  </si>
  <si>
    <t>август</t>
  </si>
  <si>
    <t>сент</t>
  </si>
  <si>
    <t>окт</t>
  </si>
  <si>
    <t>нояб</t>
  </si>
  <si>
    <t>дек</t>
  </si>
  <si>
    <t>1 кв</t>
  </si>
  <si>
    <t>2 кв</t>
  </si>
  <si>
    <t>3 кв</t>
  </si>
  <si>
    <t>ГОД</t>
  </si>
  <si>
    <t>СТРАНА / РЕГИОН</t>
  </si>
  <si>
    <t>РОССИЯ / Москва</t>
  </si>
  <si>
    <t>Прямая реклама</t>
  </si>
  <si>
    <t>общий итог</t>
  </si>
  <si>
    <t xml:space="preserve">ТВ </t>
  </si>
  <si>
    <t>проект 1</t>
  </si>
  <si>
    <t>проект 2</t>
  </si>
  <si>
    <t>проект 3</t>
  </si>
  <si>
    <t>неэфирные каналы</t>
  </si>
  <si>
    <t>пресса</t>
  </si>
  <si>
    <t>радио</t>
  </si>
  <si>
    <t>ООН</t>
  </si>
  <si>
    <t>спонсорство</t>
  </si>
  <si>
    <t>Интернет</t>
  </si>
  <si>
    <t>реклама Yandex, Google</t>
  </si>
  <si>
    <t>копирайтинг / контент</t>
  </si>
  <si>
    <t>продвижение сайта</t>
  </si>
  <si>
    <t>спецпроект "А"</t>
  </si>
  <si>
    <t>улушение сайта</t>
  </si>
  <si>
    <t>продвижение в социальных сетях</t>
  </si>
  <si>
    <t>Производство</t>
  </si>
  <si>
    <t>рекламные ролики</t>
  </si>
  <si>
    <t>баннеры</t>
  </si>
  <si>
    <t>выкуп прав, селебрити</t>
  </si>
  <si>
    <t>макеты в прессу, ООН</t>
  </si>
  <si>
    <t>запись на радио</t>
  </si>
  <si>
    <t>адаптация рекламных материалов</t>
  </si>
  <si>
    <t>Трейд-маркетинг</t>
  </si>
  <si>
    <t>акции для торгового персонала</t>
  </si>
  <si>
    <t>акции для потребителей</t>
  </si>
  <si>
    <t>подарочный фонд</t>
  </si>
  <si>
    <t>выставки</t>
  </si>
  <si>
    <t>POS   материалы</t>
  </si>
  <si>
    <t>Мелкие расходы</t>
  </si>
  <si>
    <t>каталоги и буклеты</t>
  </si>
  <si>
    <t>сувениры и подарки партнерам</t>
  </si>
  <si>
    <t>сувениры и подарки сотрудникам</t>
  </si>
  <si>
    <t>расходники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</si>
</sst>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_ ;\-#,##0\ "/>
    <numFmt numFmtId="165" formatCode="_-* #,##0\ _р_у_б_._-;\-* #,##0\ _р_у_б_._-;_-* &quot;-&quot;\ _р_у_б_._-;_-@_-"/>
    <numFmt numFmtId="166" formatCode="_-* #,##0\ _р_у_б_._-;\-* #,##0\ _р_у_б_._-;_-* &quot;-&quot;??\ _р_у_б_._-;_-@_-"/>
    <numFmt numFmtId="167" formatCode="_-* #,##0\ _р_._-;\-* #,##0\ _р_._-;_-* &quot;-&quot;\ _р_._-;_-@_-"/>
    <numFmt numFmtId="168" formatCode="_-* #,##0.0\ _р_._-;\-* #,##0.0\ _р_._-;_-* &quot;-&quot;\ _р_._-;_-@_-"/>
    <numFmt numFmtId="169" formatCode="#,##0\ _р_у_б_.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8" tint="-0.249977111117893"/>
      <name val="Calibri"/>
      <scheme val="minor"/>
    </font>
    <font>
      <b/>
      <sz val="14"/>
      <color theme="1"/>
      <name val="Calibri"/>
      <scheme val="minor"/>
    </font>
    <font>
      <b/>
      <sz val="14"/>
      <color theme="0"/>
      <name val="Calibri"/>
      <scheme val="minor"/>
    </font>
    <font>
      <sz val="12"/>
      <color theme="0" tint="-0.14999847407452621"/>
      <name val="Calibri"/>
      <scheme val="minor"/>
    </font>
    <font>
      <b/>
      <sz val="16"/>
      <color theme="8" tint="-0.499984740745262"/>
      <name val="Calibri"/>
      <scheme val="minor"/>
    </font>
    <font>
      <i/>
      <sz val="10"/>
      <color theme="4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sz val="14"/>
      <color theme="4" tint="-0.249977111117893"/>
      <name val="Calibri"/>
      <scheme val="minor"/>
    </font>
    <font>
      <b/>
      <sz val="14"/>
      <color theme="4" tint="-0.249977111117893"/>
      <name val="Calibri"/>
      <scheme val="minor"/>
    </font>
    <font>
      <sz val="14"/>
      <color theme="0"/>
      <name val="Calibri"/>
      <scheme val="minor"/>
    </font>
    <font>
      <sz val="14"/>
      <name val="Calibri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vertical="center"/>
    </xf>
    <xf numFmtId="9" fontId="2" fillId="5" borderId="1" xfId="2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5" fontId="5" fillId="7" borderId="0" xfId="0" applyNumberFormat="1" applyFont="1" applyFill="1" applyAlignment="1">
      <alignment horizontal="center" vertical="center"/>
    </xf>
    <xf numFmtId="165" fontId="5" fillId="8" borderId="0" xfId="0" applyNumberFormat="1" applyFont="1" applyFill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9" fontId="0" fillId="0" borderId="1" xfId="0" applyNumberForma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9" fontId="4" fillId="4" borderId="6" xfId="2" applyFont="1" applyFill="1" applyBorder="1" applyAlignment="1">
      <alignment horizontal="center" vertical="center"/>
    </xf>
    <xf numFmtId="166" fontId="4" fillId="4" borderId="6" xfId="1" applyNumberFormat="1" applyFont="1" applyFill="1" applyBorder="1" applyAlignment="1">
      <alignment vertical="center"/>
    </xf>
    <xf numFmtId="9" fontId="4" fillId="4" borderId="6" xfId="2" applyFont="1" applyFill="1" applyBorder="1" applyAlignment="1">
      <alignment vertical="center"/>
    </xf>
    <xf numFmtId="166" fontId="4" fillId="4" borderId="1" xfId="1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  <xf numFmtId="9" fontId="0" fillId="9" borderId="1" xfId="2" applyFont="1" applyFill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9" fontId="0" fillId="0" borderId="1" xfId="2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9" fontId="0" fillId="10" borderId="1" xfId="2" applyFont="1" applyFill="1" applyBorder="1" applyAlignment="1">
      <alignment vertical="center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Border="1"/>
    <xf numFmtId="9" fontId="0" fillId="0" borderId="1" xfId="2" applyFont="1" applyBorder="1"/>
    <xf numFmtId="0" fontId="4" fillId="11" borderId="1" xfId="0" applyFont="1" applyFill="1" applyBorder="1"/>
    <xf numFmtId="9" fontId="4" fillId="11" borderId="1" xfId="2" applyFont="1" applyFill="1" applyBorder="1"/>
    <xf numFmtId="0" fontId="0" fillId="4" borderId="6" xfId="0" applyFill="1" applyBorder="1" applyAlignment="1">
      <alignment horizontal="center" vertical="center" wrapText="1"/>
    </xf>
    <xf numFmtId="165" fontId="0" fillId="0" borderId="6" xfId="0" applyNumberFormat="1" applyBorder="1" applyAlignment="1">
      <alignment vertical="center"/>
    </xf>
    <xf numFmtId="9" fontId="0" fillId="0" borderId="6" xfId="2" applyFont="1" applyBorder="1" applyAlignment="1">
      <alignment vertical="center"/>
    </xf>
    <xf numFmtId="0" fontId="0" fillId="0" borderId="6" xfId="0" applyBorder="1" applyAlignment="1">
      <alignment vertical="center"/>
    </xf>
    <xf numFmtId="9" fontId="4" fillId="4" borderId="6" xfId="0" applyNumberFormat="1" applyFont="1" applyFill="1" applyBorder="1" applyAlignment="1">
      <alignment vertical="center"/>
    </xf>
    <xf numFmtId="167" fontId="0" fillId="3" borderId="0" xfId="0" applyNumberFormat="1" applyFill="1"/>
    <xf numFmtId="167" fontId="0" fillId="12" borderId="0" xfId="0" applyNumberFormat="1" applyFill="1"/>
    <xf numFmtId="0" fontId="12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67" fontId="0" fillId="12" borderId="1" xfId="0" applyNumberFormat="1" applyFill="1" applyBorder="1"/>
    <xf numFmtId="167" fontId="0" fillId="3" borderId="1" xfId="0" applyNumberFormat="1" applyFill="1" applyBorder="1"/>
    <xf numFmtId="168" fontId="0" fillId="3" borderId="1" xfId="0" applyNumberFormat="1" applyFill="1" applyBorder="1"/>
    <xf numFmtId="167" fontId="0" fillId="13" borderId="1" xfId="0" applyNumberFormat="1" applyFill="1" applyBorder="1"/>
    <xf numFmtId="9" fontId="0" fillId="3" borderId="1" xfId="2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9" fontId="15" fillId="0" borderId="0" xfId="0" applyNumberFormat="1" applyFont="1" applyAlignment="1">
      <alignment horizontal="center" vertical="center"/>
    </xf>
    <xf numFmtId="169" fontId="15" fillId="0" borderId="0" xfId="0" applyNumberFormat="1" applyFont="1" applyAlignment="1">
      <alignment vertical="center"/>
    </xf>
    <xf numFmtId="0" fontId="14" fillId="14" borderId="0" xfId="0" applyFont="1" applyFill="1" applyAlignment="1">
      <alignment vertical="center"/>
    </xf>
    <xf numFmtId="0" fontId="14" fillId="14" borderId="0" xfId="0" applyFont="1" applyFill="1" applyAlignment="1">
      <alignment horizontal="center" vertical="center"/>
    </xf>
    <xf numFmtId="169" fontId="14" fillId="14" borderId="0" xfId="0" applyNumberFormat="1" applyFont="1" applyFill="1" applyAlignment="1">
      <alignment vertical="center"/>
    </xf>
    <xf numFmtId="169" fontId="5" fillId="15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169" fontId="17" fillId="0" borderId="0" xfId="0" applyNumberFormat="1" applyFont="1" applyAlignment="1">
      <alignment vertical="center"/>
    </xf>
    <xf numFmtId="0" fontId="18" fillId="16" borderId="0" xfId="0" applyFont="1" applyFill="1" applyAlignment="1">
      <alignment vertical="center"/>
    </xf>
    <xf numFmtId="169" fontId="18" fillId="16" borderId="0" xfId="0" applyNumberFormat="1" applyFont="1" applyFill="1" applyAlignment="1">
      <alignment vertical="center"/>
    </xf>
    <xf numFmtId="169" fontId="18" fillId="17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169" fontId="14" fillId="6" borderId="0" xfId="0" applyNumberFormat="1" applyFont="1" applyFill="1" applyAlignment="1">
      <alignment vertical="center"/>
    </xf>
    <xf numFmtId="169" fontId="5" fillId="18" borderId="0" xfId="0" applyNumberFormat="1" applyFont="1" applyFill="1" applyAlignment="1">
      <alignment vertical="center"/>
    </xf>
    <xf numFmtId="0" fontId="14" fillId="19" borderId="0" xfId="0" applyFont="1" applyFill="1" applyAlignment="1">
      <alignment vertical="center"/>
    </xf>
    <xf numFmtId="0" fontId="14" fillId="19" borderId="0" xfId="0" applyFont="1" applyFill="1" applyAlignment="1">
      <alignment horizontal="center" vertical="center"/>
    </xf>
    <xf numFmtId="169" fontId="14" fillId="19" borderId="0" xfId="0" applyNumberFormat="1" applyFont="1" applyFill="1" applyAlignment="1">
      <alignment vertical="center"/>
    </xf>
    <xf numFmtId="169" fontId="5" fillId="8" borderId="0" xfId="0" applyNumberFormat="1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14" fillId="20" borderId="0" xfId="0" applyFont="1" applyFill="1" applyAlignment="1">
      <alignment horizontal="center" vertical="center"/>
    </xf>
    <xf numFmtId="169" fontId="14" fillId="20" borderId="0" xfId="0" applyNumberFormat="1" applyFont="1" applyFill="1" applyAlignment="1">
      <alignment vertical="center"/>
    </xf>
    <xf numFmtId="169" fontId="5" fillId="21" borderId="0" xfId="0" applyNumberFormat="1" applyFont="1" applyFill="1" applyAlignment="1">
      <alignment vertical="center"/>
    </xf>
    <xf numFmtId="0" fontId="19" fillId="22" borderId="0" xfId="0" applyFont="1" applyFill="1" applyAlignment="1">
      <alignment vertical="center"/>
    </xf>
    <xf numFmtId="0" fontId="19" fillId="22" borderId="0" xfId="0" applyFont="1" applyFill="1" applyAlignment="1">
      <alignment horizontal="center" vertical="center"/>
    </xf>
    <xf numFmtId="169" fontId="19" fillId="22" borderId="0" xfId="0" applyNumberFormat="1" applyFont="1" applyFill="1" applyAlignment="1">
      <alignment vertical="center"/>
    </xf>
    <xf numFmtId="169" fontId="5" fillId="23" borderId="0" xfId="0" applyNumberFormat="1" applyFont="1" applyFill="1" applyAlignment="1">
      <alignment vertical="center"/>
    </xf>
    <xf numFmtId="169" fontId="14" fillId="0" borderId="0" xfId="0" applyNumberFormat="1" applyFont="1" applyAlignment="1">
      <alignment vertical="center"/>
    </xf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8"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[1]Периоды!$A$25</c:f>
              <c:strCache>
                <c:ptCount val="1"/>
                <c:pt idx="0">
                  <c:v>Расходы, руб</c:v>
                </c:pt>
              </c:strCache>
            </c:strRef>
          </c:tx>
          <c:invertIfNegative val="0"/>
          <c:cat>
            <c:multiLvlStrRef>
              <c:f>[1]Периоды!$B$22:$M$23</c:f>
              <c:multiLvlStrCache>
                <c:ptCount val="12"/>
                <c:lvl>
                  <c:pt idx="0">
                    <c:v>_x0005_1 нед</c:v>
                  </c:pt>
                  <c:pt idx="1">
                    <c:v>_x0005_2 нед</c:v>
                  </c:pt>
                  <c:pt idx="2">
                    <c:v>_x0005_3 нед</c:v>
                  </c:pt>
                  <c:pt idx="3">
                    <c:v>_x0005_4 нед</c:v>
                  </c:pt>
                  <c:pt idx="4">
                    <c:v>_x0005_1 нед</c:v>
                  </c:pt>
                  <c:pt idx="5">
                    <c:v>_x0005_2 нед</c:v>
                  </c:pt>
                  <c:pt idx="6">
                    <c:v>_x0005_3 нед</c:v>
                  </c:pt>
                  <c:pt idx="7">
                    <c:v>_x0005_4 нед</c:v>
                  </c:pt>
                  <c:pt idx="8">
                    <c:v>_x0005_1 нед</c:v>
                  </c:pt>
                  <c:pt idx="9">
                    <c:v>_x0005_2 нед</c:v>
                  </c:pt>
                  <c:pt idx="10">
                    <c:v>_x0005_3 нед</c:v>
                  </c:pt>
                  <c:pt idx="11">
                    <c:v>_x0005_4 нед</c:v>
                  </c:pt>
                </c:lvl>
                <c:lvl>
                  <c:pt idx="0">
                    <c:v>_x0006_январь</c:v>
                  </c:pt>
                  <c:pt idx="4">
                    <c:v>_x0007_февраль</c:v>
                  </c:pt>
                  <c:pt idx="8">
                    <c:v>_x0004_март</c:v>
                  </c:pt>
                </c:lvl>
              </c:multiLvlStrCache>
            </c:multiLvlStrRef>
          </c:cat>
          <c:val>
            <c:numRef>
              <c:f>[1]Периоды!$B$25:$M$25</c:f>
              <c:numCache>
                <c:formatCode>General</c:formatCode>
                <c:ptCount val="12"/>
                <c:pt idx="0">
                  <c:v>500.0</c:v>
                </c:pt>
                <c:pt idx="1">
                  <c:v>200.0</c:v>
                </c:pt>
                <c:pt idx="2">
                  <c:v>200.0</c:v>
                </c:pt>
                <c:pt idx="3">
                  <c:v>0.0</c:v>
                </c:pt>
                <c:pt idx="4">
                  <c:v>100.0</c:v>
                </c:pt>
                <c:pt idx="5">
                  <c:v>100.0</c:v>
                </c:pt>
                <c:pt idx="6">
                  <c:v>300.0</c:v>
                </c:pt>
                <c:pt idx="7">
                  <c:v>200.0</c:v>
                </c:pt>
                <c:pt idx="8">
                  <c:v>200.0</c:v>
                </c:pt>
                <c:pt idx="9">
                  <c:v>200.0</c:v>
                </c:pt>
                <c:pt idx="10">
                  <c:v>100.0</c:v>
                </c:pt>
                <c:pt idx="11">
                  <c:v>100.0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244392"/>
        <c:axId val="2130247048"/>
      </c:barChart>
      <c:lineChart>
        <c:grouping val="standard"/>
        <c:varyColors val="0"/>
        <c:ser>
          <c:idx val="0"/>
          <c:order val="0"/>
          <c:tx>
            <c:strRef>
              <c:f>[1]Периоды!$A$24</c:f>
              <c:strCache>
                <c:ptCount val="1"/>
                <c:pt idx="0">
                  <c:v>Продажи, руб</c:v>
                </c:pt>
              </c:strCache>
            </c:strRef>
          </c:tx>
          <c:cat>
            <c:multiLvlStrRef>
              <c:f>[1]Периоды!$B$22:$M$23</c:f>
              <c:multiLvlStrCache>
                <c:ptCount val="12"/>
                <c:lvl>
                  <c:pt idx="0">
                    <c:v>_x0005_1 нед</c:v>
                  </c:pt>
                  <c:pt idx="1">
                    <c:v>_x0005_2 нед</c:v>
                  </c:pt>
                  <c:pt idx="2">
                    <c:v>_x0005_3 нед</c:v>
                  </c:pt>
                  <c:pt idx="3">
                    <c:v>_x0005_4 нед</c:v>
                  </c:pt>
                  <c:pt idx="4">
                    <c:v>_x0005_1 нед</c:v>
                  </c:pt>
                  <c:pt idx="5">
                    <c:v>_x0005_2 нед</c:v>
                  </c:pt>
                  <c:pt idx="6">
                    <c:v>_x0005_3 нед</c:v>
                  </c:pt>
                  <c:pt idx="7">
                    <c:v>_x0005_4 нед</c:v>
                  </c:pt>
                  <c:pt idx="8">
                    <c:v>_x0005_1 нед</c:v>
                  </c:pt>
                  <c:pt idx="9">
                    <c:v>_x0005_2 нед</c:v>
                  </c:pt>
                  <c:pt idx="10">
                    <c:v>_x0005_3 нед</c:v>
                  </c:pt>
                  <c:pt idx="11">
                    <c:v>_x0005_4 нед</c:v>
                  </c:pt>
                </c:lvl>
                <c:lvl>
                  <c:pt idx="0">
                    <c:v>_x0006_январь</c:v>
                  </c:pt>
                  <c:pt idx="4">
                    <c:v>_x0007_февраль</c:v>
                  </c:pt>
                  <c:pt idx="8">
                    <c:v>_x0004_март</c:v>
                  </c:pt>
                </c:lvl>
              </c:multiLvlStrCache>
            </c:multiLvlStrRef>
          </c:cat>
          <c:val>
            <c:numRef>
              <c:f>[1]Периоды!$B$24:$M$24</c:f>
              <c:numCache>
                <c:formatCode>General</c:formatCode>
                <c:ptCount val="12"/>
                <c:pt idx="0">
                  <c:v>300.0</c:v>
                </c:pt>
                <c:pt idx="1">
                  <c:v>400.0</c:v>
                </c:pt>
                <c:pt idx="2">
                  <c:v>500.0</c:v>
                </c:pt>
                <c:pt idx="3">
                  <c:v>500.0</c:v>
                </c:pt>
                <c:pt idx="4">
                  <c:v>400.0</c:v>
                </c:pt>
                <c:pt idx="5">
                  <c:v>600.0</c:v>
                </c:pt>
                <c:pt idx="6">
                  <c:v>500.0</c:v>
                </c:pt>
                <c:pt idx="7">
                  <c:v>600.0</c:v>
                </c:pt>
                <c:pt idx="8">
                  <c:v>300.0</c:v>
                </c:pt>
                <c:pt idx="9">
                  <c:v>400.0</c:v>
                </c:pt>
                <c:pt idx="10">
                  <c:v>400.0</c:v>
                </c:pt>
                <c:pt idx="11">
                  <c:v>400.0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244392"/>
        <c:axId val="2130247048"/>
      </c:lineChart>
      <c:catAx>
        <c:axId val="2130244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0247048"/>
        <c:crosses val="autoZero"/>
        <c:auto val="1"/>
        <c:lblAlgn val="ctr"/>
        <c:lblOffset val="100"/>
        <c:noMultiLvlLbl val="0"/>
      </c:catAx>
      <c:valAx>
        <c:axId val="2130247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0244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Sheet1!$B$19:$L$19</c:f>
              <c:strCache>
                <c:ptCount val="1"/>
                <c:pt idx="0">
                  <c:v>1 нед 2 нед 3 нед 4 нед 1 нед 2 нед 3 нед 4 нед 1 нед 2 нед 3 нед</c:v>
                </c:pt>
              </c:strCache>
            </c:strRef>
          </c:tx>
          <c:invertIfNegative val="0"/>
          <c:val>
            <c:numRef>
              <c:f>Sheet1!$M$19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Продажи %</c:v>
                </c:pt>
              </c:strCache>
            </c:strRef>
          </c:tx>
          <c:invertIfNegative val="0"/>
          <c:trendline>
            <c:trendlineType val="linear"/>
            <c:dispRSqr val="0"/>
            <c:dispEq val="0"/>
          </c:trendline>
          <c:val>
            <c:numRef>
              <c:f>Sheet1!$B$21:$M$21</c:f>
              <c:numCache>
                <c:formatCode>0%</c:formatCode>
                <c:ptCount val="12"/>
                <c:pt idx="0">
                  <c:v>0.0566037735849056</c:v>
                </c:pt>
                <c:pt idx="1">
                  <c:v>0.0754716981132075</c:v>
                </c:pt>
                <c:pt idx="2">
                  <c:v>0.0943396226415094</c:v>
                </c:pt>
                <c:pt idx="3">
                  <c:v>0.0943396226415094</c:v>
                </c:pt>
                <c:pt idx="4">
                  <c:v>0.0754716981132075</c:v>
                </c:pt>
                <c:pt idx="5">
                  <c:v>0.113207547169811</c:v>
                </c:pt>
                <c:pt idx="6">
                  <c:v>0.0943396226415094</c:v>
                </c:pt>
                <c:pt idx="7">
                  <c:v>0.113207547169811</c:v>
                </c:pt>
                <c:pt idx="8">
                  <c:v>0.0566037735849056</c:v>
                </c:pt>
                <c:pt idx="9">
                  <c:v>0.0754716981132075</c:v>
                </c:pt>
                <c:pt idx="10">
                  <c:v>0.0754716981132075</c:v>
                </c:pt>
                <c:pt idx="11">
                  <c:v>0.0754716981132075</c:v>
                </c:pt>
              </c:numCache>
            </c:numRef>
          </c:val>
        </c:ser>
        <c:ser>
          <c:idx val="2"/>
          <c:order val="2"/>
          <c:tx>
            <c:strRef>
              <c:f>Sheet1!$A$23:$K$23</c:f>
              <c:strCache>
                <c:ptCount val="1"/>
                <c:pt idx="0">
                  <c:v>Расходы % 23% 9% 9% 0% 5% 5% 14% 9% 9% 9%</c:v>
                </c:pt>
              </c:strCache>
            </c:strRef>
          </c:tx>
          <c:invertIfNegative val="0"/>
          <c:trendline>
            <c:trendlineType val="linear"/>
            <c:dispRSqr val="0"/>
            <c:dispEq val="0"/>
          </c:trendline>
          <c:val>
            <c:numRef>
              <c:f>Sheet1!$B$23:$M$23</c:f>
              <c:numCache>
                <c:formatCode>0%</c:formatCode>
                <c:ptCount val="12"/>
                <c:pt idx="0">
                  <c:v>0.227272727272727</c:v>
                </c:pt>
                <c:pt idx="1">
                  <c:v>0.0909090909090909</c:v>
                </c:pt>
                <c:pt idx="2">
                  <c:v>0.0909090909090909</c:v>
                </c:pt>
                <c:pt idx="3">
                  <c:v>0.0</c:v>
                </c:pt>
                <c:pt idx="4">
                  <c:v>0.0454545454545454</c:v>
                </c:pt>
                <c:pt idx="5">
                  <c:v>0.0454545454545454</c:v>
                </c:pt>
                <c:pt idx="6">
                  <c:v>0.136363636363636</c:v>
                </c:pt>
                <c:pt idx="7">
                  <c:v>0.0909090909090909</c:v>
                </c:pt>
                <c:pt idx="8">
                  <c:v>0.0909090909090909</c:v>
                </c:pt>
                <c:pt idx="9">
                  <c:v>0.0909090909090909</c:v>
                </c:pt>
                <c:pt idx="10">
                  <c:v>0.0454545454545454</c:v>
                </c:pt>
                <c:pt idx="11">
                  <c:v>0.0454545454545454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354040"/>
        <c:axId val="-2129351384"/>
      </c:barChart>
      <c:catAx>
        <c:axId val="-21293540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9351384"/>
        <c:crosses val="autoZero"/>
        <c:auto val="1"/>
        <c:lblAlgn val="ctr"/>
        <c:lblOffset val="100"/>
        <c:noMultiLvlLbl val="0"/>
      </c:catAx>
      <c:valAx>
        <c:axId val="-2129351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9354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139700</xdr:rowOff>
    </xdr:from>
    <xdr:to>
      <xdr:col>13</xdr:col>
      <xdr:colOff>927100</xdr:colOff>
      <xdr:row>38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39</xdr:row>
      <xdr:rowOff>165100</xdr:rowOff>
    </xdr:from>
    <xdr:to>
      <xdr:col>13</xdr:col>
      <xdr:colOff>901700</xdr:colOff>
      <xdr:row>54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werBranding.ru-Ad_efficienc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иоды"/>
      <sheetName val="Годовой отчет"/>
    </sheetNames>
    <sheetDataSet>
      <sheetData sheetId="0">
        <row r="22">
          <cell r="B22" t="str">
            <v>январь</v>
          </cell>
          <cell r="F22" t="str">
            <v>февраль</v>
          </cell>
          <cell r="J22" t="str">
            <v>март</v>
          </cell>
        </row>
        <row r="23">
          <cell r="B23" t="str">
            <v>1 нед</v>
          </cell>
          <cell r="C23" t="str">
            <v>2 нед</v>
          </cell>
          <cell r="D23" t="str">
            <v>3 нед</v>
          </cell>
          <cell r="E23" t="str">
            <v>4 нед</v>
          </cell>
          <cell r="F23" t="str">
            <v>1 нед</v>
          </cell>
          <cell r="G23" t="str">
            <v>2 нед</v>
          </cell>
          <cell r="H23" t="str">
            <v>3 нед</v>
          </cell>
          <cell r="I23" t="str">
            <v>4 нед</v>
          </cell>
          <cell r="J23" t="str">
            <v>1 нед</v>
          </cell>
          <cell r="K23" t="str">
            <v>2 нед</v>
          </cell>
          <cell r="L23" t="str">
            <v>3 нед</v>
          </cell>
          <cell r="M23" t="str">
            <v>4 нед</v>
          </cell>
        </row>
        <row r="24">
          <cell r="A24" t="str">
            <v>Продажи, руб</v>
          </cell>
          <cell r="B24">
            <v>300</v>
          </cell>
          <cell r="C24">
            <v>400</v>
          </cell>
          <cell r="D24">
            <v>500</v>
          </cell>
          <cell r="E24">
            <v>500</v>
          </cell>
          <cell r="F24">
            <v>400</v>
          </cell>
          <cell r="G24">
            <v>600</v>
          </cell>
          <cell r="H24">
            <v>500</v>
          </cell>
          <cell r="I24">
            <v>600</v>
          </cell>
          <cell r="J24">
            <v>300</v>
          </cell>
          <cell r="K24">
            <v>400</v>
          </cell>
          <cell r="L24">
            <v>400</v>
          </cell>
          <cell r="M24">
            <v>400</v>
          </cell>
        </row>
        <row r="25">
          <cell r="A25" t="str">
            <v>Расходы, руб</v>
          </cell>
          <cell r="B25">
            <v>500</v>
          </cell>
          <cell r="C25">
            <v>200</v>
          </cell>
          <cell r="D25">
            <v>200</v>
          </cell>
          <cell r="E25">
            <v>0</v>
          </cell>
          <cell r="F25">
            <v>100</v>
          </cell>
          <cell r="G25">
            <v>100</v>
          </cell>
          <cell r="H25">
            <v>300</v>
          </cell>
          <cell r="I25">
            <v>200</v>
          </cell>
          <cell r="J25">
            <v>200</v>
          </cell>
          <cell r="K25">
            <v>200</v>
          </cell>
          <cell r="L25">
            <v>100</v>
          </cell>
          <cell r="M25">
            <v>100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opLeftCell="A50" workbookViewId="0">
      <selection activeCell="S41" sqref="S41"/>
    </sheetView>
  </sheetViews>
  <sheetFormatPr baseColWidth="10" defaultRowHeight="15" x14ac:dyDescent="0"/>
  <cols>
    <col min="1" max="1" width="29.83203125" style="1" customWidth="1"/>
    <col min="2" max="2" width="11" style="1" bestFit="1" customWidth="1"/>
    <col min="3" max="13" width="5.83203125" style="1" bestFit="1" customWidth="1"/>
    <col min="14" max="14" width="14.6640625" style="1" customWidth="1"/>
    <col min="15" max="15" width="14" style="1" customWidth="1"/>
    <col min="16" max="16" width="12.33203125" style="1" customWidth="1"/>
    <col min="17" max="17" width="13.6640625" style="1" customWidth="1"/>
    <col min="18" max="16384" width="10.83203125" style="1"/>
  </cols>
  <sheetData>
    <row r="1" spans="1:19" ht="20">
      <c r="A1" s="2" t="s">
        <v>78</v>
      </c>
    </row>
    <row r="2" spans="1:19">
      <c r="A2" s="1" t="s">
        <v>0</v>
      </c>
    </row>
    <row r="3" spans="1:19">
      <c r="A3" s="1" t="s">
        <v>1</v>
      </c>
    </row>
    <row r="4" spans="1:19">
      <c r="A4" s="1" t="s">
        <v>2</v>
      </c>
    </row>
    <row r="6" spans="1:19" ht="18">
      <c r="A6" s="3" t="s">
        <v>3</v>
      </c>
    </row>
    <row r="8" spans="1:19">
      <c r="A8" s="4" t="s">
        <v>4</v>
      </c>
      <c r="B8" s="79" t="s">
        <v>5</v>
      </c>
      <c r="C8" s="79"/>
      <c r="D8" s="79"/>
      <c r="E8" s="79"/>
      <c r="F8" s="79" t="s">
        <v>6</v>
      </c>
      <c r="G8" s="79"/>
      <c r="H8" s="79"/>
      <c r="I8" s="79"/>
      <c r="J8" s="79" t="s">
        <v>7</v>
      </c>
      <c r="K8" s="79"/>
      <c r="L8" s="79"/>
      <c r="M8" s="79"/>
      <c r="N8" s="83" t="s">
        <v>8</v>
      </c>
      <c r="O8" s="5" t="s">
        <v>9</v>
      </c>
      <c r="P8" s="85" t="s">
        <v>10</v>
      </c>
      <c r="Q8" s="77" t="s">
        <v>11</v>
      </c>
      <c r="R8" s="77"/>
      <c r="S8" s="77"/>
    </row>
    <row r="9" spans="1:19">
      <c r="A9" s="6" t="s">
        <v>12</v>
      </c>
      <c r="B9" s="7" t="s">
        <v>13</v>
      </c>
      <c r="C9" s="7" t="s">
        <v>14</v>
      </c>
      <c r="D9" s="7" t="s">
        <v>15</v>
      </c>
      <c r="E9" s="7" t="s">
        <v>16</v>
      </c>
      <c r="F9" s="7" t="s">
        <v>13</v>
      </c>
      <c r="G9" s="7" t="s">
        <v>14</v>
      </c>
      <c r="H9" s="7" t="s">
        <v>15</v>
      </c>
      <c r="I9" s="7" t="s">
        <v>16</v>
      </c>
      <c r="J9" s="7" t="s">
        <v>13</v>
      </c>
      <c r="K9" s="7" t="s">
        <v>14</v>
      </c>
      <c r="L9" s="7" t="s">
        <v>15</v>
      </c>
      <c r="M9" s="7" t="s">
        <v>16</v>
      </c>
      <c r="N9" s="84"/>
      <c r="O9" s="8"/>
      <c r="P9" s="85"/>
      <c r="Q9" s="77"/>
      <c r="R9" s="77"/>
      <c r="S9" s="77"/>
    </row>
    <row r="10" spans="1:19" ht="18">
      <c r="A10" s="9" t="s">
        <v>17</v>
      </c>
      <c r="B10" s="10">
        <v>500</v>
      </c>
      <c r="C10" s="10">
        <v>200</v>
      </c>
      <c r="D10" s="10">
        <v>200</v>
      </c>
      <c r="E10" s="10"/>
      <c r="F10" s="10"/>
      <c r="G10" s="10"/>
      <c r="H10" s="10"/>
      <c r="I10" s="10"/>
      <c r="J10" s="10"/>
      <c r="K10" s="10"/>
      <c r="L10" s="10"/>
      <c r="M10" s="10"/>
      <c r="N10" s="11">
        <f>SUM(B10:M10)</f>
        <v>900</v>
      </c>
      <c r="O10" s="12">
        <v>800</v>
      </c>
      <c r="P10" s="13">
        <f>O10/N10</f>
        <v>0.88888888888888884</v>
      </c>
      <c r="Q10" s="77"/>
      <c r="R10" s="77"/>
      <c r="S10" s="77"/>
    </row>
    <row r="11" spans="1:19" ht="18">
      <c r="A11" s="9" t="s">
        <v>18</v>
      </c>
      <c r="B11" s="10"/>
      <c r="C11" s="10"/>
      <c r="D11" s="10"/>
      <c r="E11" s="10"/>
      <c r="F11" s="10"/>
      <c r="G11" s="10"/>
      <c r="H11" s="10"/>
      <c r="I11" s="10"/>
      <c r="J11" s="10">
        <v>100</v>
      </c>
      <c r="K11" s="10">
        <v>100</v>
      </c>
      <c r="L11" s="10">
        <v>100</v>
      </c>
      <c r="M11" s="10">
        <v>100</v>
      </c>
      <c r="N11" s="11">
        <f>SUM(B11:M11)</f>
        <v>400</v>
      </c>
      <c r="O11" s="12">
        <v>300</v>
      </c>
      <c r="P11" s="13">
        <f t="shared" ref="P11:P14" si="0">O11/N11</f>
        <v>0.75</v>
      </c>
      <c r="Q11" s="77"/>
      <c r="R11" s="77"/>
      <c r="S11" s="77"/>
    </row>
    <row r="12" spans="1:19" ht="18">
      <c r="A12" s="9" t="s">
        <v>19</v>
      </c>
      <c r="B12" s="10"/>
      <c r="C12" s="10"/>
      <c r="D12" s="10"/>
      <c r="E12" s="10"/>
      <c r="F12" s="10">
        <v>100</v>
      </c>
      <c r="G12" s="10">
        <v>100</v>
      </c>
      <c r="H12" s="10">
        <v>300</v>
      </c>
      <c r="I12" s="10">
        <v>200</v>
      </c>
      <c r="J12" s="10"/>
      <c r="K12" s="10"/>
      <c r="L12" s="10"/>
      <c r="M12" s="10"/>
      <c r="N12" s="11">
        <f>SUM(B12:M12)</f>
        <v>700</v>
      </c>
      <c r="O12" s="12">
        <v>800</v>
      </c>
      <c r="P12" s="13">
        <f t="shared" si="0"/>
        <v>1.1428571428571428</v>
      </c>
      <c r="Q12" s="77"/>
      <c r="R12" s="77"/>
      <c r="S12" s="77"/>
    </row>
    <row r="13" spans="1:19" ht="18">
      <c r="A13" s="9" t="s">
        <v>20</v>
      </c>
      <c r="B13" s="10"/>
      <c r="C13" s="10"/>
      <c r="D13" s="10"/>
      <c r="E13" s="10"/>
      <c r="F13" s="10"/>
      <c r="G13" s="10"/>
      <c r="H13" s="10"/>
      <c r="I13" s="10"/>
      <c r="J13" s="10">
        <v>100</v>
      </c>
      <c r="K13" s="10">
        <v>100</v>
      </c>
      <c r="L13" s="10"/>
      <c r="M13" s="10"/>
      <c r="N13" s="11">
        <f>SUM(B13:M13)</f>
        <v>200</v>
      </c>
      <c r="O13" s="12">
        <v>180</v>
      </c>
      <c r="P13" s="13">
        <f t="shared" si="0"/>
        <v>0.9</v>
      </c>
      <c r="Q13" s="77"/>
      <c r="R13" s="77"/>
      <c r="S13" s="77"/>
    </row>
    <row r="14" spans="1:19" ht="18">
      <c r="B14" s="14">
        <f>SUM(B10:B13)</f>
        <v>500</v>
      </c>
      <c r="C14" s="14">
        <f t="shared" ref="C14:M14" si="1">SUM(C10:C13)</f>
        <v>200</v>
      </c>
      <c r="D14" s="14">
        <f t="shared" si="1"/>
        <v>200</v>
      </c>
      <c r="E14" s="14">
        <f t="shared" si="1"/>
        <v>0</v>
      </c>
      <c r="F14" s="14">
        <f t="shared" si="1"/>
        <v>100</v>
      </c>
      <c r="G14" s="14">
        <f t="shared" si="1"/>
        <v>100</v>
      </c>
      <c r="H14" s="14">
        <f t="shared" si="1"/>
        <v>300</v>
      </c>
      <c r="I14" s="14">
        <f t="shared" si="1"/>
        <v>200</v>
      </c>
      <c r="J14" s="14">
        <f t="shared" si="1"/>
        <v>200</v>
      </c>
      <c r="K14" s="14">
        <f t="shared" si="1"/>
        <v>200</v>
      </c>
      <c r="L14" s="14">
        <f t="shared" si="1"/>
        <v>100</v>
      </c>
      <c r="M14" s="14">
        <f t="shared" si="1"/>
        <v>100</v>
      </c>
      <c r="N14" s="15">
        <f>SUM(N10:N13)</f>
        <v>2200</v>
      </c>
      <c r="O14" s="16">
        <f>SUM(O10:O13)</f>
        <v>2080</v>
      </c>
      <c r="P14" s="13">
        <f t="shared" si="0"/>
        <v>0.94545454545454544</v>
      </c>
      <c r="Q14" s="77"/>
      <c r="R14" s="77"/>
      <c r="S14" s="77"/>
    </row>
    <row r="16" spans="1:19" ht="18">
      <c r="A16" s="3" t="s">
        <v>21</v>
      </c>
    </row>
    <row r="18" spans="1:17" ht="29" customHeight="1">
      <c r="A18" s="78" t="s">
        <v>22</v>
      </c>
      <c r="B18" s="79" t="s">
        <v>5</v>
      </c>
      <c r="C18" s="79"/>
      <c r="D18" s="79"/>
      <c r="E18" s="79"/>
      <c r="F18" s="79" t="s">
        <v>6</v>
      </c>
      <c r="G18" s="79"/>
      <c r="H18" s="79"/>
      <c r="I18" s="79"/>
      <c r="J18" s="79" t="s">
        <v>7</v>
      </c>
      <c r="K18" s="79"/>
      <c r="L18" s="79"/>
      <c r="M18" s="79"/>
      <c r="N18" s="80" t="s">
        <v>23</v>
      </c>
      <c r="O18" s="81"/>
      <c r="P18" s="82" t="s">
        <v>24</v>
      </c>
      <c r="Q18" s="82"/>
    </row>
    <row r="19" spans="1:17">
      <c r="A19" s="78"/>
      <c r="B19" s="7" t="s">
        <v>13</v>
      </c>
      <c r="C19" s="7" t="s">
        <v>14</v>
      </c>
      <c r="D19" s="7" t="s">
        <v>15</v>
      </c>
      <c r="E19" s="7" t="s">
        <v>16</v>
      </c>
      <c r="F19" s="7" t="s">
        <v>13</v>
      </c>
      <c r="G19" s="7" t="s">
        <v>14</v>
      </c>
      <c r="H19" s="7" t="s">
        <v>15</v>
      </c>
      <c r="I19" s="7" t="s">
        <v>16</v>
      </c>
      <c r="J19" s="7" t="s">
        <v>13</v>
      </c>
      <c r="K19" s="7" t="s">
        <v>14</v>
      </c>
      <c r="L19" s="7" t="s">
        <v>15</v>
      </c>
      <c r="M19" s="7" t="s">
        <v>16</v>
      </c>
      <c r="N19" s="80"/>
      <c r="O19" s="81"/>
      <c r="P19" s="82"/>
      <c r="Q19" s="82"/>
    </row>
    <row r="20" spans="1:17" ht="18">
      <c r="A20" s="9" t="s">
        <v>25</v>
      </c>
      <c r="B20" s="9">
        <v>300</v>
      </c>
      <c r="C20" s="9">
        <v>400</v>
      </c>
      <c r="D20" s="9">
        <v>500</v>
      </c>
      <c r="E20" s="9">
        <v>500</v>
      </c>
      <c r="F20" s="9">
        <v>400</v>
      </c>
      <c r="G20" s="9">
        <v>600</v>
      </c>
      <c r="H20" s="9">
        <v>500</v>
      </c>
      <c r="I20" s="9">
        <v>600</v>
      </c>
      <c r="J20" s="9">
        <v>300</v>
      </c>
      <c r="K20" s="9">
        <v>400</v>
      </c>
      <c r="L20" s="9">
        <v>400</v>
      </c>
      <c r="M20" s="9">
        <v>400</v>
      </c>
      <c r="N20" s="11">
        <f>SUM(B20:M20)</f>
        <v>5300</v>
      </c>
      <c r="P20" s="82"/>
      <c r="Q20" s="82"/>
    </row>
    <row r="21" spans="1:17" ht="18">
      <c r="A21" s="9" t="s">
        <v>79</v>
      </c>
      <c r="B21" s="42">
        <f>(B20*100%)/$N20</f>
        <v>5.6603773584905662E-2</v>
      </c>
      <c r="C21" s="42">
        <f t="shared" ref="C21:M21" si="2">(C20*100%)/$N20</f>
        <v>7.5471698113207544E-2</v>
      </c>
      <c r="D21" s="42">
        <f t="shared" si="2"/>
        <v>9.4339622641509441E-2</v>
      </c>
      <c r="E21" s="42">
        <f t="shared" si="2"/>
        <v>9.4339622641509441E-2</v>
      </c>
      <c r="F21" s="42">
        <f t="shared" si="2"/>
        <v>7.5471698113207544E-2</v>
      </c>
      <c r="G21" s="42">
        <f t="shared" si="2"/>
        <v>0.11320754716981132</v>
      </c>
      <c r="H21" s="42">
        <f t="shared" si="2"/>
        <v>9.4339622641509441E-2</v>
      </c>
      <c r="I21" s="42">
        <f t="shared" si="2"/>
        <v>0.11320754716981132</v>
      </c>
      <c r="J21" s="42">
        <f t="shared" si="2"/>
        <v>5.6603773584905662E-2</v>
      </c>
      <c r="K21" s="42">
        <f t="shared" si="2"/>
        <v>7.5471698113207544E-2</v>
      </c>
      <c r="L21" s="42">
        <f t="shared" si="2"/>
        <v>7.5471698113207544E-2</v>
      </c>
      <c r="M21" s="42">
        <f t="shared" si="2"/>
        <v>7.5471698113207544E-2</v>
      </c>
      <c r="N21" s="11"/>
      <c r="P21" s="82"/>
      <c r="Q21" s="82"/>
    </row>
    <row r="22" spans="1:17" ht="18">
      <c r="A22" s="9" t="s">
        <v>26</v>
      </c>
      <c r="B22" s="10">
        <f>B14</f>
        <v>500</v>
      </c>
      <c r="C22" s="10">
        <f t="shared" ref="C22:M22" si="3">C14</f>
        <v>200</v>
      </c>
      <c r="D22" s="10">
        <f t="shared" si="3"/>
        <v>200</v>
      </c>
      <c r="E22" s="10">
        <f t="shared" si="3"/>
        <v>0</v>
      </c>
      <c r="F22" s="10">
        <f t="shared" si="3"/>
        <v>100</v>
      </c>
      <c r="G22" s="10">
        <f t="shared" si="3"/>
        <v>100</v>
      </c>
      <c r="H22" s="10">
        <f t="shared" si="3"/>
        <v>300</v>
      </c>
      <c r="I22" s="10">
        <f t="shared" si="3"/>
        <v>200</v>
      </c>
      <c r="J22" s="10">
        <f t="shared" si="3"/>
        <v>200</v>
      </c>
      <c r="K22" s="10">
        <f t="shared" si="3"/>
        <v>200</v>
      </c>
      <c r="L22" s="10">
        <f t="shared" si="3"/>
        <v>100</v>
      </c>
      <c r="M22" s="10">
        <f t="shared" si="3"/>
        <v>100</v>
      </c>
      <c r="N22" s="11">
        <f>SUM(B22:M22)</f>
        <v>2200</v>
      </c>
      <c r="P22" s="82"/>
      <c r="Q22" s="82"/>
    </row>
    <row r="23" spans="1:17" ht="18">
      <c r="A23" s="9" t="s">
        <v>80</v>
      </c>
      <c r="B23" s="42">
        <f>(B22*100%)/$N22</f>
        <v>0.22727272727272727</v>
      </c>
      <c r="C23" s="42">
        <f t="shared" ref="C23:M23" si="4">(C22*100%)/$N22</f>
        <v>9.0909090909090912E-2</v>
      </c>
      <c r="D23" s="42">
        <f t="shared" si="4"/>
        <v>9.0909090909090912E-2</v>
      </c>
      <c r="E23" s="42">
        <f t="shared" si="4"/>
        <v>0</v>
      </c>
      <c r="F23" s="42">
        <f t="shared" si="4"/>
        <v>4.5454545454545456E-2</v>
      </c>
      <c r="G23" s="42">
        <f t="shared" si="4"/>
        <v>4.5454545454545456E-2</v>
      </c>
      <c r="H23" s="42">
        <f t="shared" si="4"/>
        <v>0.13636363636363635</v>
      </c>
      <c r="I23" s="42">
        <f t="shared" si="4"/>
        <v>9.0909090909090912E-2</v>
      </c>
      <c r="J23" s="42">
        <f t="shared" si="4"/>
        <v>9.0909090909090912E-2</v>
      </c>
      <c r="K23" s="42">
        <f t="shared" si="4"/>
        <v>9.0909090909090912E-2</v>
      </c>
      <c r="L23" s="42">
        <f t="shared" si="4"/>
        <v>4.5454545454545456E-2</v>
      </c>
      <c r="M23" s="42">
        <f t="shared" si="4"/>
        <v>4.5454545454545456E-2</v>
      </c>
      <c r="N23" s="11"/>
      <c r="P23" s="82"/>
      <c r="Q23" s="82"/>
    </row>
    <row r="24" spans="1:17">
      <c r="P24" s="82"/>
      <c r="Q24" s="82"/>
    </row>
    <row r="25" spans="1:17">
      <c r="P25" s="82"/>
      <c r="Q25" s="82"/>
    </row>
    <row r="26" spans="1:17">
      <c r="P26" s="82"/>
      <c r="Q26" s="82"/>
    </row>
    <row r="27" spans="1:17">
      <c r="P27" s="82"/>
      <c r="Q27" s="82"/>
    </row>
    <row r="28" spans="1:17">
      <c r="P28" s="82"/>
      <c r="Q28" s="82"/>
    </row>
    <row r="29" spans="1:17">
      <c r="P29" s="82"/>
      <c r="Q29" s="82"/>
    </row>
    <row r="30" spans="1:17">
      <c r="P30" s="82"/>
      <c r="Q30" s="82"/>
    </row>
    <row r="31" spans="1:17">
      <c r="P31" s="82"/>
      <c r="Q31" s="82"/>
    </row>
    <row r="32" spans="1:17">
      <c r="P32" s="82"/>
      <c r="Q32" s="82"/>
    </row>
    <row r="33" spans="16:17">
      <c r="P33" s="82"/>
      <c r="Q33" s="82"/>
    </row>
    <row r="34" spans="16:17">
      <c r="P34" s="82"/>
      <c r="Q34" s="82"/>
    </row>
    <row r="35" spans="16:17">
      <c r="P35" s="82"/>
      <c r="Q35" s="82"/>
    </row>
    <row r="36" spans="16:17">
      <c r="P36" s="82"/>
      <c r="Q36" s="82"/>
    </row>
    <row r="37" spans="16:17">
      <c r="P37" s="82"/>
      <c r="Q37" s="82"/>
    </row>
    <row r="38" spans="16:17">
      <c r="P38" s="82"/>
      <c r="Q38" s="82"/>
    </row>
    <row r="58" spans="1:14" ht="18">
      <c r="A58" s="3" t="s">
        <v>27</v>
      </c>
    </row>
    <row r="60" spans="1:14">
      <c r="A60" s="1" t="s">
        <v>28</v>
      </c>
    </row>
    <row r="61" spans="1:14" ht="30">
      <c r="A61" s="17" t="s">
        <v>29</v>
      </c>
      <c r="B61" s="76" t="s">
        <v>30</v>
      </c>
      <c r="C61" s="76"/>
      <c r="D61" s="76"/>
      <c r="E61" s="76" t="s">
        <v>31</v>
      </c>
      <c r="F61" s="76"/>
      <c r="G61" s="76"/>
      <c r="H61" s="76" t="s">
        <v>32</v>
      </c>
      <c r="I61" s="76"/>
      <c r="J61" s="76"/>
      <c r="K61" s="76" t="s">
        <v>33</v>
      </c>
      <c r="L61" s="76"/>
      <c r="M61" s="76"/>
      <c r="N61" s="18" t="s">
        <v>34</v>
      </c>
    </row>
    <row r="62" spans="1:14">
      <c r="A62" s="9" t="s">
        <v>25</v>
      </c>
      <c r="B62" s="67">
        <v>1500</v>
      </c>
      <c r="C62" s="67"/>
      <c r="D62" s="67"/>
      <c r="E62" s="67">
        <v>5300</v>
      </c>
      <c r="F62" s="67"/>
      <c r="G62" s="67"/>
      <c r="H62" s="67">
        <v>4000</v>
      </c>
      <c r="I62" s="67"/>
      <c r="J62" s="67"/>
      <c r="K62" s="68">
        <f>E62/B62-1</f>
        <v>2.5333333333333332</v>
      </c>
      <c r="L62" s="68"/>
      <c r="M62" s="68"/>
      <c r="N62" s="19">
        <f>H62/B62-1</f>
        <v>1.6666666666666665</v>
      </c>
    </row>
    <row r="63" spans="1:14">
      <c r="A63" s="9" t="s">
        <v>35</v>
      </c>
      <c r="B63" s="75">
        <v>0.5</v>
      </c>
      <c r="C63" s="67"/>
      <c r="D63" s="67"/>
      <c r="E63" s="75">
        <v>0.5</v>
      </c>
      <c r="F63" s="67"/>
      <c r="G63" s="67"/>
      <c r="H63" s="75">
        <v>0.5</v>
      </c>
      <c r="I63" s="67"/>
      <c r="J63" s="67"/>
      <c r="K63" s="75">
        <f>E63-B63</f>
        <v>0</v>
      </c>
      <c r="L63" s="67"/>
      <c r="M63" s="67"/>
      <c r="N63" s="19">
        <f>H63-B63</f>
        <v>0</v>
      </c>
    </row>
    <row r="64" spans="1:14">
      <c r="A64" s="9" t="s">
        <v>36</v>
      </c>
      <c r="B64" s="67">
        <f>B62*B63</f>
        <v>750</v>
      </c>
      <c r="C64" s="67"/>
      <c r="D64" s="67"/>
      <c r="E64" s="67">
        <f>E62*E63</f>
        <v>2650</v>
      </c>
      <c r="F64" s="67"/>
      <c r="G64" s="67"/>
      <c r="H64" s="67">
        <f>H62*H63</f>
        <v>2000</v>
      </c>
      <c r="I64" s="67"/>
      <c r="J64" s="67"/>
      <c r="K64" s="68">
        <f>E64/B64-1</f>
        <v>2.5333333333333332</v>
      </c>
      <c r="L64" s="68"/>
      <c r="M64" s="68"/>
      <c r="N64" s="19">
        <f>H64/B64-1</f>
        <v>1.6666666666666665</v>
      </c>
    </row>
    <row r="65" spans="1:19">
      <c r="A65" s="9" t="s">
        <v>37</v>
      </c>
      <c r="B65" s="67">
        <v>0</v>
      </c>
      <c r="C65" s="67"/>
      <c r="D65" s="67"/>
      <c r="E65" s="66">
        <f>O14</f>
        <v>2080</v>
      </c>
      <c r="F65" s="67"/>
      <c r="G65" s="67"/>
      <c r="H65" s="67">
        <v>0</v>
      </c>
      <c r="I65" s="67"/>
      <c r="J65" s="67"/>
      <c r="K65" s="74" t="e">
        <f>E65/B65-1</f>
        <v>#DIV/0!</v>
      </c>
      <c r="L65" s="74"/>
      <c r="M65" s="74"/>
      <c r="N65" s="20" t="e">
        <f>H65/B65-1</f>
        <v>#DIV/0!</v>
      </c>
    </row>
    <row r="66" spans="1:19">
      <c r="A66" s="9" t="s">
        <v>38</v>
      </c>
      <c r="B66" s="67">
        <f>B64-B65</f>
        <v>750</v>
      </c>
      <c r="C66" s="67"/>
      <c r="D66" s="67"/>
      <c r="E66" s="67">
        <f>E64-E65</f>
        <v>570</v>
      </c>
      <c r="F66" s="67"/>
      <c r="G66" s="67"/>
      <c r="H66" s="67">
        <f>H64-H65</f>
        <v>2000</v>
      </c>
      <c r="I66" s="67"/>
      <c r="J66" s="67"/>
      <c r="K66" s="68">
        <f>E66/B66-1</f>
        <v>-0.24</v>
      </c>
      <c r="L66" s="68"/>
      <c r="M66" s="68"/>
      <c r="N66" s="19">
        <f>H66/B66-1</f>
        <v>1.6666666666666665</v>
      </c>
    </row>
    <row r="68" spans="1:19">
      <c r="A68" s="1" t="s">
        <v>39</v>
      </c>
    </row>
    <row r="69" spans="1:19" ht="37" customHeight="1">
      <c r="A69" s="21" t="s">
        <v>12</v>
      </c>
      <c r="B69" s="73" t="s">
        <v>40</v>
      </c>
      <c r="C69" s="73"/>
      <c r="D69" s="73"/>
      <c r="E69" s="73" t="s">
        <v>41</v>
      </c>
      <c r="F69" s="73"/>
      <c r="G69" s="73"/>
      <c r="H69" s="73" t="s">
        <v>42</v>
      </c>
      <c r="I69" s="73"/>
      <c r="J69" s="73"/>
      <c r="K69" s="73" t="s">
        <v>43</v>
      </c>
      <c r="L69" s="73"/>
      <c r="M69" s="73"/>
      <c r="N69" s="21" t="s">
        <v>44</v>
      </c>
      <c r="O69" s="22" t="s">
        <v>45</v>
      </c>
      <c r="P69" s="23" t="s">
        <v>46</v>
      </c>
      <c r="Q69" s="23" t="s">
        <v>47</v>
      </c>
      <c r="R69" s="23" t="s">
        <v>47</v>
      </c>
      <c r="S69" s="24" t="s">
        <v>48</v>
      </c>
    </row>
    <row r="70" spans="1:19">
      <c r="A70" s="9" t="s">
        <v>17</v>
      </c>
      <c r="B70" s="66">
        <f>O10</f>
        <v>800</v>
      </c>
      <c r="C70" s="67"/>
      <c r="D70" s="67"/>
      <c r="E70" s="68">
        <f>B70/B74</f>
        <v>0.38461538461538464</v>
      </c>
      <c r="F70" s="68"/>
      <c r="G70" s="68"/>
      <c r="H70" s="67">
        <v>10</v>
      </c>
      <c r="I70" s="67"/>
      <c r="J70" s="67"/>
      <c r="K70" s="67">
        <v>7</v>
      </c>
      <c r="L70" s="67"/>
      <c r="M70" s="67"/>
      <c r="N70" s="25">
        <f>K70/H70</f>
        <v>0.7</v>
      </c>
      <c r="O70" s="26">
        <v>1200</v>
      </c>
      <c r="P70" s="27">
        <v>0.57999999999999996</v>
      </c>
      <c r="Q70" s="26">
        <f>O70*P70</f>
        <v>696</v>
      </c>
      <c r="R70" s="28">
        <f>Q70-B70</f>
        <v>-104</v>
      </c>
      <c r="S70" s="29">
        <f>R70/B70</f>
        <v>-0.13</v>
      </c>
    </row>
    <row r="71" spans="1:19">
      <c r="A71" s="9" t="s">
        <v>18</v>
      </c>
      <c r="B71" s="66">
        <f t="shared" ref="B71:B73" si="5">O11</f>
        <v>300</v>
      </c>
      <c r="C71" s="67"/>
      <c r="D71" s="67"/>
      <c r="E71" s="68">
        <f>B71/B74</f>
        <v>0.14423076923076922</v>
      </c>
      <c r="F71" s="68"/>
      <c r="G71" s="68"/>
      <c r="H71" s="67">
        <v>20</v>
      </c>
      <c r="I71" s="67"/>
      <c r="J71" s="67"/>
      <c r="K71" s="67">
        <v>18</v>
      </c>
      <c r="L71" s="67"/>
      <c r="M71" s="67"/>
      <c r="N71" s="25">
        <f>K71/H71</f>
        <v>0.9</v>
      </c>
      <c r="O71" s="26">
        <v>1800</v>
      </c>
      <c r="P71" s="27">
        <v>0.5</v>
      </c>
      <c r="Q71" s="26">
        <f>O71*P71</f>
        <v>900</v>
      </c>
      <c r="R71" s="28">
        <f>Q71-B71</f>
        <v>600</v>
      </c>
      <c r="S71" s="29">
        <f>R71/B71</f>
        <v>2</v>
      </c>
    </row>
    <row r="72" spans="1:19">
      <c r="A72" s="9" t="s">
        <v>19</v>
      </c>
      <c r="B72" s="66">
        <f t="shared" si="5"/>
        <v>800</v>
      </c>
      <c r="C72" s="67"/>
      <c r="D72" s="67"/>
      <c r="E72" s="68">
        <f>B72/B74</f>
        <v>0.38461538461538464</v>
      </c>
      <c r="F72" s="68"/>
      <c r="G72" s="68"/>
      <c r="H72" s="67">
        <v>5</v>
      </c>
      <c r="I72" s="67"/>
      <c r="J72" s="67"/>
      <c r="K72" s="67">
        <v>1</v>
      </c>
      <c r="L72" s="67"/>
      <c r="M72" s="67"/>
      <c r="N72" s="25">
        <f>K72/H72</f>
        <v>0.2</v>
      </c>
      <c r="O72" s="26">
        <v>300</v>
      </c>
      <c r="P72" s="27">
        <v>0.3</v>
      </c>
      <c r="Q72" s="26">
        <f>O72*P72</f>
        <v>90</v>
      </c>
      <c r="R72" s="28">
        <f>Q72-B72</f>
        <v>-710</v>
      </c>
      <c r="S72" s="29">
        <f>R72/B72</f>
        <v>-0.88749999999999996</v>
      </c>
    </row>
    <row r="73" spans="1:19">
      <c r="A73" s="9" t="s">
        <v>20</v>
      </c>
      <c r="B73" s="66">
        <f t="shared" si="5"/>
        <v>180</v>
      </c>
      <c r="C73" s="67"/>
      <c r="D73" s="67"/>
      <c r="E73" s="68">
        <f>B73/B74</f>
        <v>8.6538461538461536E-2</v>
      </c>
      <c r="F73" s="68"/>
      <c r="G73" s="68"/>
      <c r="H73" s="67">
        <v>40</v>
      </c>
      <c r="I73" s="67"/>
      <c r="J73" s="67"/>
      <c r="K73" s="67">
        <v>22</v>
      </c>
      <c r="L73" s="67"/>
      <c r="M73" s="67"/>
      <c r="N73" s="25">
        <f>K73/H73</f>
        <v>0.55000000000000004</v>
      </c>
      <c r="O73" s="26">
        <v>900</v>
      </c>
      <c r="P73" s="27">
        <v>0.5</v>
      </c>
      <c r="Q73" s="26">
        <f>O73*P73</f>
        <v>450</v>
      </c>
      <c r="R73" s="28">
        <f>Q73-B73</f>
        <v>270</v>
      </c>
      <c r="S73" s="29">
        <f>R73/B73</f>
        <v>1.5</v>
      </c>
    </row>
    <row r="74" spans="1:19" ht="18">
      <c r="A74" s="21"/>
      <c r="B74" s="69">
        <f>SUM(B70:D73)</f>
        <v>2080</v>
      </c>
      <c r="C74" s="70"/>
      <c r="D74" s="70"/>
      <c r="E74" s="71">
        <f>SUM(E70:G73)</f>
        <v>1</v>
      </c>
      <c r="F74" s="70"/>
      <c r="G74" s="70"/>
      <c r="H74" s="72">
        <f>SUM(H70:J73)</f>
        <v>75</v>
      </c>
      <c r="I74" s="72"/>
      <c r="J74" s="72"/>
      <c r="K74" s="72">
        <f>SUM(K70:M73)</f>
        <v>48</v>
      </c>
      <c r="L74" s="72"/>
      <c r="M74" s="72"/>
      <c r="N74" s="30">
        <f>K74/H74</f>
        <v>0.64</v>
      </c>
      <c r="O74" s="31">
        <f>SUM(O70:O73)</f>
        <v>4200</v>
      </c>
      <c r="P74" s="32">
        <f>Q74/O74</f>
        <v>0.50857142857142856</v>
      </c>
      <c r="Q74" s="31">
        <f>SUM(Q70:Q73)</f>
        <v>2136</v>
      </c>
      <c r="R74" s="33">
        <f>SUM(R70:R73)</f>
        <v>56</v>
      </c>
      <c r="S74" s="34">
        <f>R74/B74</f>
        <v>2.6923076923076925E-2</v>
      </c>
    </row>
  </sheetData>
  <mergeCells count="66">
    <mergeCell ref="Q13:S13"/>
    <mergeCell ref="B8:E8"/>
    <mergeCell ref="F8:I8"/>
    <mergeCell ref="J8:M8"/>
    <mergeCell ref="N8:N9"/>
    <mergeCell ref="P8:P9"/>
    <mergeCell ref="Q8:S9"/>
    <mergeCell ref="Q10:S10"/>
    <mergeCell ref="Q11:S11"/>
    <mergeCell ref="Q12:S12"/>
    <mergeCell ref="Q14:S14"/>
    <mergeCell ref="A18:A19"/>
    <mergeCell ref="B18:E18"/>
    <mergeCell ref="F18:I18"/>
    <mergeCell ref="J18:M18"/>
    <mergeCell ref="N18:N19"/>
    <mergeCell ref="O18:O19"/>
    <mergeCell ref="P18:Q38"/>
    <mergeCell ref="B61:D61"/>
    <mergeCell ref="E61:G61"/>
    <mergeCell ref="H61:J61"/>
    <mergeCell ref="K61:M61"/>
    <mergeCell ref="B62:D62"/>
    <mergeCell ref="E62:G62"/>
    <mergeCell ref="H62:J62"/>
    <mergeCell ref="K62:M62"/>
    <mergeCell ref="B63:D63"/>
    <mergeCell ref="E63:G63"/>
    <mergeCell ref="H63:J63"/>
    <mergeCell ref="K63:M63"/>
    <mergeCell ref="B64:D64"/>
    <mergeCell ref="E64:G64"/>
    <mergeCell ref="H64:J64"/>
    <mergeCell ref="K64:M64"/>
    <mergeCell ref="B65:D65"/>
    <mergeCell ref="E65:G65"/>
    <mergeCell ref="H65:J65"/>
    <mergeCell ref="K65:M65"/>
    <mergeCell ref="B66:D66"/>
    <mergeCell ref="E66:G66"/>
    <mergeCell ref="H66:J66"/>
    <mergeCell ref="K66:M66"/>
    <mergeCell ref="B69:D69"/>
    <mergeCell ref="E69:G69"/>
    <mergeCell ref="H69:J69"/>
    <mergeCell ref="K69:M69"/>
    <mergeCell ref="B70:D70"/>
    <mergeCell ref="E70:G70"/>
    <mergeCell ref="H70:J70"/>
    <mergeCell ref="K70:M70"/>
    <mergeCell ref="B71:D71"/>
    <mergeCell ref="E71:G71"/>
    <mergeCell ref="H71:J71"/>
    <mergeCell ref="K71:M71"/>
    <mergeCell ref="B72:D72"/>
    <mergeCell ref="E72:G72"/>
    <mergeCell ref="H72:J72"/>
    <mergeCell ref="K72:M72"/>
    <mergeCell ref="B73:D73"/>
    <mergeCell ref="E73:G73"/>
    <mergeCell ref="H73:J73"/>
    <mergeCell ref="K73:M73"/>
    <mergeCell ref="B74:D74"/>
    <mergeCell ref="E74:G74"/>
    <mergeCell ref="H74:J74"/>
    <mergeCell ref="K74:M7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H3" sqref="H3"/>
    </sheetView>
  </sheetViews>
  <sheetFormatPr baseColWidth="10" defaultRowHeight="15" x14ac:dyDescent="0"/>
  <cols>
    <col min="1" max="1" width="29.1640625" customWidth="1"/>
    <col min="2" max="2" width="13.5" customWidth="1"/>
    <col min="3" max="3" width="12.1640625" customWidth="1"/>
    <col min="4" max="4" width="15.83203125" customWidth="1"/>
    <col min="5" max="5" width="14" customWidth="1"/>
    <col min="6" max="6" width="13.5" customWidth="1"/>
    <col min="7" max="7" width="12.6640625" customWidth="1"/>
    <col min="9" max="9" width="12.33203125" customWidth="1"/>
  </cols>
  <sheetData>
    <row r="1" spans="1:6" ht="20">
      <c r="A1" s="35" t="s">
        <v>49</v>
      </c>
    </row>
    <row r="3" spans="1:6">
      <c r="A3" s="36" t="s">
        <v>50</v>
      </c>
    </row>
    <row r="5" spans="1:6" ht="42">
      <c r="A5" s="91" t="s">
        <v>51</v>
      </c>
      <c r="B5" s="92" t="s">
        <v>52</v>
      </c>
      <c r="C5" s="92"/>
      <c r="D5" s="37" t="s">
        <v>53</v>
      </c>
      <c r="E5" s="93" t="s">
        <v>54</v>
      </c>
      <c r="F5" s="94"/>
    </row>
    <row r="6" spans="1:6">
      <c r="A6" s="91"/>
      <c r="B6" s="38" t="s">
        <v>55</v>
      </c>
      <c r="C6" s="38" t="s">
        <v>56</v>
      </c>
      <c r="D6" s="38" t="s">
        <v>56</v>
      </c>
      <c r="E6" s="95" t="s">
        <v>57</v>
      </c>
      <c r="F6" s="95" t="s">
        <v>58</v>
      </c>
    </row>
    <row r="7" spans="1:6">
      <c r="A7" s="91"/>
      <c r="B7" s="38" t="s">
        <v>59</v>
      </c>
      <c r="C7" s="38" t="s">
        <v>59</v>
      </c>
      <c r="D7" s="38" t="s">
        <v>60</v>
      </c>
      <c r="E7" s="95"/>
      <c r="F7" s="95"/>
    </row>
    <row r="8" spans="1:6">
      <c r="A8" s="9" t="s">
        <v>61</v>
      </c>
      <c r="B8" s="39">
        <v>450</v>
      </c>
      <c r="C8" s="39">
        <v>500</v>
      </c>
      <c r="D8" s="39">
        <v>420</v>
      </c>
      <c r="E8" s="40">
        <f t="shared" ref="E8:E12" si="0">C8/B8</f>
        <v>1.1111111111111112</v>
      </c>
      <c r="F8" s="40">
        <f>C8/D8-1</f>
        <v>0.19047619047619047</v>
      </c>
    </row>
    <row r="9" spans="1:6">
      <c r="A9" s="9" t="s">
        <v>25</v>
      </c>
      <c r="B9" s="39">
        <v>6000</v>
      </c>
      <c r="C9" s="39">
        <v>7000</v>
      </c>
      <c r="D9" s="39">
        <v>5500</v>
      </c>
      <c r="E9" s="40">
        <f t="shared" si="0"/>
        <v>1.1666666666666667</v>
      </c>
      <c r="F9" s="40">
        <f>C9/D9-1</f>
        <v>0.27272727272727271</v>
      </c>
    </row>
    <row r="10" spans="1:6">
      <c r="A10" s="9" t="s">
        <v>62</v>
      </c>
      <c r="B10" s="41">
        <f>B9/B8</f>
        <v>13.333333333333334</v>
      </c>
      <c r="C10" s="41">
        <f>C9/C8</f>
        <v>14</v>
      </c>
      <c r="D10" s="41">
        <f>D9/D8</f>
        <v>13.095238095238095</v>
      </c>
      <c r="E10" s="40">
        <f t="shared" si="0"/>
        <v>1.05</v>
      </c>
      <c r="F10" s="40">
        <f>C10/D10-1</f>
        <v>6.9090909090909092E-2</v>
      </c>
    </row>
    <row r="11" spans="1:6">
      <c r="A11" s="9" t="s">
        <v>36</v>
      </c>
      <c r="B11" s="39">
        <v>3000</v>
      </c>
      <c r="C11" s="39">
        <v>3500</v>
      </c>
      <c r="D11" s="39">
        <v>2800</v>
      </c>
      <c r="E11" s="40">
        <f t="shared" si="0"/>
        <v>1.1666666666666667</v>
      </c>
      <c r="F11" s="40">
        <f>C11/D11-1</f>
        <v>0.25</v>
      </c>
    </row>
    <row r="12" spans="1:6">
      <c r="A12" s="9" t="s">
        <v>46</v>
      </c>
      <c r="B12" s="42">
        <f>B11/B9</f>
        <v>0.5</v>
      </c>
      <c r="C12" s="42">
        <f>C11/C9</f>
        <v>0.5</v>
      </c>
      <c r="D12" s="42">
        <f>D11/D9</f>
        <v>0.50909090909090904</v>
      </c>
      <c r="E12" s="40">
        <f t="shared" si="0"/>
        <v>1</v>
      </c>
      <c r="F12" s="40">
        <f>C12-D12</f>
        <v>-9.0909090909090384E-3</v>
      </c>
    </row>
    <row r="13" spans="1:6">
      <c r="A13" s="9" t="s">
        <v>37</v>
      </c>
      <c r="B13" s="39">
        <v>1500</v>
      </c>
      <c r="C13" s="39">
        <v>1600</v>
      </c>
      <c r="D13" s="39">
        <v>1000</v>
      </c>
      <c r="E13" s="40">
        <f>C13/B13</f>
        <v>1.0666666666666667</v>
      </c>
      <c r="F13" s="40">
        <f>C13/D13-1</f>
        <v>0.60000000000000009</v>
      </c>
    </row>
    <row r="14" spans="1:6">
      <c r="A14" s="9" t="s">
        <v>38</v>
      </c>
      <c r="B14" s="39">
        <f>B11-B13</f>
        <v>1500</v>
      </c>
      <c r="C14" s="39">
        <f>C11-C13</f>
        <v>1900</v>
      </c>
      <c r="D14" s="39">
        <f>D11-D13</f>
        <v>1800</v>
      </c>
      <c r="E14" s="40">
        <f>C14/B14</f>
        <v>1.2666666666666666</v>
      </c>
      <c r="F14" s="40">
        <f>C14/D14-1</f>
        <v>5.555555555555558E-2</v>
      </c>
    </row>
    <row r="15" spans="1:6">
      <c r="A15" s="9" t="s">
        <v>63</v>
      </c>
      <c r="B15" s="43">
        <f>B13/B9</f>
        <v>0.25</v>
      </c>
      <c r="C15" s="43">
        <f>C13/C9</f>
        <v>0.22857142857142856</v>
      </c>
      <c r="D15" s="43">
        <f>D13/D9</f>
        <v>0.18181818181818182</v>
      </c>
      <c r="E15" s="40">
        <f>C15-B15</f>
        <v>-2.1428571428571436E-2</v>
      </c>
      <c r="F15" s="40">
        <f>C15-D15</f>
        <v>4.6753246753246741E-2</v>
      </c>
    </row>
    <row r="16" spans="1:6">
      <c r="A16" s="44" t="s">
        <v>64</v>
      </c>
      <c r="B16" s="45">
        <v>0.35</v>
      </c>
      <c r="C16" s="45">
        <v>0.37</v>
      </c>
      <c r="D16" s="45">
        <v>0.33</v>
      </c>
      <c r="E16" s="40">
        <f>C16-B16</f>
        <v>2.0000000000000018E-2</v>
      </c>
      <c r="F16" s="40">
        <f>C16-D16</f>
        <v>3.999999999999998E-2</v>
      </c>
    </row>
    <row r="18" spans="1:11">
      <c r="A18" s="36" t="s">
        <v>65</v>
      </c>
    </row>
    <row r="20" spans="1:11" ht="19" customHeight="1">
      <c r="A20" s="46" t="s">
        <v>66</v>
      </c>
      <c r="B20" s="46" t="s">
        <v>67</v>
      </c>
      <c r="C20" s="46" t="s">
        <v>68</v>
      </c>
      <c r="D20" s="46" t="s">
        <v>69</v>
      </c>
      <c r="E20" s="76" t="s">
        <v>11</v>
      </c>
      <c r="F20" s="76"/>
    </row>
    <row r="21" spans="1:11">
      <c r="A21" s="47" t="s">
        <v>17</v>
      </c>
      <c r="B21" s="47">
        <v>500</v>
      </c>
      <c r="C21" s="47">
        <v>600</v>
      </c>
      <c r="D21" s="48">
        <f>C21/B21</f>
        <v>1.2</v>
      </c>
      <c r="E21" s="89"/>
      <c r="F21" s="90"/>
    </row>
    <row r="22" spans="1:11">
      <c r="A22" s="47" t="s">
        <v>18</v>
      </c>
      <c r="B22" s="47">
        <v>400</v>
      </c>
      <c r="C22" s="47">
        <v>200</v>
      </c>
      <c r="D22" s="48">
        <f>C22/B22</f>
        <v>0.5</v>
      </c>
      <c r="E22" s="89"/>
      <c r="F22" s="90"/>
    </row>
    <row r="23" spans="1:11">
      <c r="A23" s="47" t="s">
        <v>19</v>
      </c>
      <c r="B23" s="47">
        <v>400</v>
      </c>
      <c r="C23" s="47">
        <v>450</v>
      </c>
      <c r="D23" s="48">
        <f>C23/B23</f>
        <v>1.125</v>
      </c>
      <c r="E23" s="89"/>
      <c r="F23" s="90"/>
    </row>
    <row r="24" spans="1:11">
      <c r="A24" s="47" t="s">
        <v>20</v>
      </c>
      <c r="B24" s="47">
        <v>200</v>
      </c>
      <c r="C24" s="47">
        <v>350</v>
      </c>
      <c r="D24" s="48">
        <f>C24/B24</f>
        <v>1.75</v>
      </c>
      <c r="E24" s="89"/>
      <c r="F24" s="90"/>
    </row>
    <row r="25" spans="1:11" ht="18">
      <c r="A25" s="49" t="s">
        <v>23</v>
      </c>
      <c r="B25" s="49">
        <f>SUM(B21:B24)</f>
        <v>1500</v>
      </c>
      <c r="C25" s="49">
        <f>SUM(C21:C24)</f>
        <v>1600</v>
      </c>
      <c r="D25" s="50">
        <f>C25/B25</f>
        <v>1.0666666666666667</v>
      </c>
      <c r="E25" s="89"/>
      <c r="F25" s="90"/>
    </row>
    <row r="27" spans="1:11">
      <c r="A27" s="36" t="s">
        <v>70</v>
      </c>
    </row>
    <row r="29" spans="1:11" s="1" customFormat="1" ht="37" customHeight="1">
      <c r="A29" s="21" t="s">
        <v>12</v>
      </c>
      <c r="B29" s="51" t="s">
        <v>40</v>
      </c>
      <c r="C29" s="51" t="s">
        <v>41</v>
      </c>
      <c r="D29" s="51" t="s">
        <v>42</v>
      </c>
      <c r="E29" s="51" t="s">
        <v>43</v>
      </c>
      <c r="F29" s="24" t="s">
        <v>44</v>
      </c>
      <c r="G29" s="24" t="s">
        <v>45</v>
      </c>
      <c r="H29" s="24" t="s">
        <v>46</v>
      </c>
      <c r="I29" s="24" t="s">
        <v>47</v>
      </c>
      <c r="J29" s="24" t="s">
        <v>47</v>
      </c>
      <c r="K29" s="24" t="s">
        <v>48</v>
      </c>
    </row>
    <row r="30" spans="1:11" s="1" customFormat="1">
      <c r="A30" s="47" t="s">
        <v>17</v>
      </c>
      <c r="B30" s="52">
        <f>C21</f>
        <v>600</v>
      </c>
      <c r="C30" s="53">
        <f>B30/B34</f>
        <v>0.375</v>
      </c>
      <c r="D30" s="54">
        <v>10</v>
      </c>
      <c r="E30" s="54">
        <v>7</v>
      </c>
      <c r="F30" s="25">
        <f>E30/D30</f>
        <v>0.7</v>
      </c>
      <c r="G30" s="26">
        <v>1200</v>
      </c>
      <c r="H30" s="27">
        <v>0.57999999999999996</v>
      </c>
      <c r="I30" s="26">
        <f>G30*H30</f>
        <v>696</v>
      </c>
      <c r="J30" s="28">
        <f>I30-B30</f>
        <v>96</v>
      </c>
      <c r="K30" s="29">
        <f>J30/B30</f>
        <v>0.16</v>
      </c>
    </row>
    <row r="31" spans="1:11" s="1" customFormat="1">
      <c r="A31" s="47" t="s">
        <v>18</v>
      </c>
      <c r="B31" s="52">
        <f>C22</f>
        <v>200</v>
      </c>
      <c r="C31" s="53">
        <f>B31/B34</f>
        <v>0.125</v>
      </c>
      <c r="D31" s="54">
        <v>20</v>
      </c>
      <c r="E31" s="54">
        <v>18</v>
      </c>
      <c r="F31" s="25">
        <f>E31/D31</f>
        <v>0.9</v>
      </c>
      <c r="G31" s="26">
        <v>1800</v>
      </c>
      <c r="H31" s="27">
        <v>0.5</v>
      </c>
      <c r="I31" s="26">
        <f>G31*H31</f>
        <v>900</v>
      </c>
      <c r="J31" s="28">
        <f>I31-B31</f>
        <v>700</v>
      </c>
      <c r="K31" s="29">
        <f>J31/B31</f>
        <v>3.5</v>
      </c>
    </row>
    <row r="32" spans="1:11" s="1" customFormat="1">
      <c r="A32" s="47" t="s">
        <v>19</v>
      </c>
      <c r="B32" s="52">
        <f>C23</f>
        <v>450</v>
      </c>
      <c r="C32" s="53">
        <f>B32/B34</f>
        <v>0.28125</v>
      </c>
      <c r="D32" s="54">
        <v>5</v>
      </c>
      <c r="E32" s="54">
        <v>1</v>
      </c>
      <c r="F32" s="25">
        <f>E32/D32</f>
        <v>0.2</v>
      </c>
      <c r="G32" s="26">
        <v>300</v>
      </c>
      <c r="H32" s="27">
        <v>0.3</v>
      </c>
      <c r="I32" s="26">
        <f>G32*H32</f>
        <v>90</v>
      </c>
      <c r="J32" s="28">
        <f>I32-B32</f>
        <v>-360</v>
      </c>
      <c r="K32" s="29">
        <f>J32/B32</f>
        <v>-0.8</v>
      </c>
    </row>
    <row r="33" spans="1:11" s="1" customFormat="1">
      <c r="A33" s="47" t="s">
        <v>20</v>
      </c>
      <c r="B33" s="52">
        <f>C24</f>
        <v>350</v>
      </c>
      <c r="C33" s="53">
        <f>B33/B34</f>
        <v>0.21875</v>
      </c>
      <c r="D33" s="54">
        <v>40</v>
      </c>
      <c r="E33" s="54">
        <v>22</v>
      </c>
      <c r="F33" s="25">
        <f>E33/D33</f>
        <v>0.55000000000000004</v>
      </c>
      <c r="G33" s="26">
        <v>900</v>
      </c>
      <c r="H33" s="27">
        <v>0.5</v>
      </c>
      <c r="I33" s="26">
        <f>G33*H33</f>
        <v>450</v>
      </c>
      <c r="J33" s="28">
        <f>I33-B33</f>
        <v>100</v>
      </c>
      <c r="K33" s="29">
        <f>J33/B33</f>
        <v>0.2857142857142857</v>
      </c>
    </row>
    <row r="34" spans="1:11" s="1" customFormat="1" ht="18">
      <c r="A34" s="21"/>
      <c r="B34" s="12">
        <f>SUM(B30:B33)</f>
        <v>1600</v>
      </c>
      <c r="C34" s="55">
        <f>SUM(C30:C33)</f>
        <v>1</v>
      </c>
      <c r="D34" s="31">
        <f>SUM(D30:D33)</f>
        <v>75</v>
      </c>
      <c r="E34" s="31">
        <f>SUM(E30:E33)</f>
        <v>48</v>
      </c>
      <c r="F34" s="30">
        <f>E34/D34</f>
        <v>0.64</v>
      </c>
      <c r="G34" s="31">
        <f>SUM(G30:G33)</f>
        <v>4200</v>
      </c>
      <c r="H34" s="32">
        <f>I34/G34</f>
        <v>0.50857142857142856</v>
      </c>
      <c r="I34" s="31">
        <f>SUM(I30:I33)</f>
        <v>2136</v>
      </c>
      <c r="J34" s="33">
        <f>SUM(J30:J33)</f>
        <v>536</v>
      </c>
      <c r="K34" s="34">
        <f>J34/B34</f>
        <v>0.33500000000000002</v>
      </c>
    </row>
    <row r="36" spans="1:11">
      <c r="A36" s="36" t="s">
        <v>71</v>
      </c>
    </row>
    <row r="38" spans="1:11" ht="30">
      <c r="A38" s="21" t="s">
        <v>72</v>
      </c>
      <c r="B38" s="21" t="s">
        <v>73</v>
      </c>
      <c r="C38" s="51" t="s">
        <v>42</v>
      </c>
      <c r="D38" s="51" t="s">
        <v>43</v>
      </c>
      <c r="E38" s="24" t="s">
        <v>44</v>
      </c>
      <c r="F38" s="24" t="s">
        <v>48</v>
      </c>
      <c r="G38" s="77" t="s">
        <v>74</v>
      </c>
      <c r="H38" s="77"/>
      <c r="I38" s="77"/>
      <c r="J38" s="77"/>
      <c r="K38" s="77"/>
    </row>
    <row r="39" spans="1:11">
      <c r="A39" s="47" t="s">
        <v>75</v>
      </c>
      <c r="B39" s="47"/>
      <c r="C39" s="47"/>
      <c r="D39" s="47"/>
      <c r="E39" s="47"/>
      <c r="F39" s="47"/>
      <c r="G39" s="86"/>
      <c r="H39" s="87"/>
      <c r="I39" s="87"/>
      <c r="J39" s="87"/>
      <c r="K39" s="88"/>
    </row>
    <row r="40" spans="1:11">
      <c r="A40" s="47" t="s">
        <v>76</v>
      </c>
      <c r="B40" s="47"/>
      <c r="C40" s="47"/>
      <c r="D40" s="47"/>
      <c r="E40" s="47"/>
      <c r="F40" s="47"/>
      <c r="G40" s="86"/>
      <c r="H40" s="87"/>
      <c r="I40" s="87"/>
      <c r="J40" s="87"/>
      <c r="K40" s="88"/>
    </row>
    <row r="41" spans="1:11">
      <c r="A41" s="47" t="s">
        <v>77</v>
      </c>
      <c r="B41" s="47"/>
      <c r="C41" s="47"/>
      <c r="D41" s="47"/>
      <c r="E41" s="47"/>
      <c r="F41" s="47"/>
      <c r="G41" s="86"/>
      <c r="H41" s="87"/>
      <c r="I41" s="87"/>
      <c r="J41" s="87"/>
      <c r="K41" s="88"/>
    </row>
  </sheetData>
  <mergeCells count="15">
    <mergeCell ref="E20:F20"/>
    <mergeCell ref="A5:A7"/>
    <mergeCell ref="B5:C5"/>
    <mergeCell ref="E5:F5"/>
    <mergeCell ref="E6:E7"/>
    <mergeCell ref="F6:F7"/>
    <mergeCell ref="G39:K39"/>
    <mergeCell ref="G40:K40"/>
    <mergeCell ref="G41:K41"/>
    <mergeCell ref="E21:F21"/>
    <mergeCell ref="E22:F22"/>
    <mergeCell ref="E23:F23"/>
    <mergeCell ref="E24:F24"/>
    <mergeCell ref="E25:F25"/>
    <mergeCell ref="G38:K38"/>
  </mergeCells>
  <conditionalFormatting sqref="F8:F15"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E8:E14">
    <cfRule type="colorScale" priority="7">
      <colorScale>
        <cfvo type="min"/>
        <cfvo type="max"/>
        <color rgb="FFFFEF9C"/>
        <color rgb="FF63BE7B"/>
      </colorScale>
    </cfRule>
  </conditionalFormatting>
  <conditionalFormatting sqref="E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1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G12" sqref="G12"/>
    </sheetView>
  </sheetViews>
  <sheetFormatPr baseColWidth="10" defaultColWidth="8.83203125" defaultRowHeight="15" x14ac:dyDescent="0"/>
  <cols>
    <col min="1" max="1" width="30.33203125" customWidth="1"/>
    <col min="2" max="2" width="13.83203125" customWidth="1"/>
    <col min="3" max="3" width="14.83203125" customWidth="1"/>
    <col min="4" max="4" width="11.1640625" customWidth="1"/>
  </cols>
  <sheetData>
    <row r="2" spans="1:4">
      <c r="C2" s="56"/>
      <c r="D2" t="s">
        <v>81</v>
      </c>
    </row>
    <row r="3" spans="1:4">
      <c r="C3" s="57"/>
      <c r="D3" t="s">
        <v>82</v>
      </c>
    </row>
    <row r="7" spans="1:4">
      <c r="A7" t="s">
        <v>83</v>
      </c>
    </row>
    <row r="8" spans="1:4">
      <c r="A8" t="s">
        <v>84</v>
      </c>
    </row>
    <row r="10" spans="1:4">
      <c r="A10" s="58" t="s">
        <v>85</v>
      </c>
      <c r="B10" s="58" t="s">
        <v>86</v>
      </c>
      <c r="C10" s="58" t="s">
        <v>87</v>
      </c>
      <c r="D10" s="58" t="s">
        <v>88</v>
      </c>
    </row>
    <row r="11" spans="1:4">
      <c r="A11" s="59" t="s">
        <v>89</v>
      </c>
      <c r="B11" s="59" t="s">
        <v>90</v>
      </c>
      <c r="C11" s="59" t="s">
        <v>90</v>
      </c>
      <c r="D11" s="59" t="s">
        <v>90</v>
      </c>
    </row>
    <row r="12" spans="1:4">
      <c r="A12" s="47" t="s">
        <v>91</v>
      </c>
      <c r="B12" s="60">
        <v>10</v>
      </c>
      <c r="C12" s="61">
        <f>C13/C14</f>
        <v>12.5</v>
      </c>
      <c r="D12" s="48">
        <f>C12/B12-1</f>
        <v>0.25</v>
      </c>
    </row>
    <row r="13" spans="1:4">
      <c r="A13" s="47" t="s">
        <v>92</v>
      </c>
      <c r="B13" s="60">
        <v>350000</v>
      </c>
      <c r="C13" s="61">
        <f>C16/C17</f>
        <v>437500</v>
      </c>
      <c r="D13" s="48">
        <f t="shared" ref="D13:D19" si="0">C13/B13-1</f>
        <v>0.25</v>
      </c>
    </row>
    <row r="14" spans="1:4">
      <c r="A14" s="47" t="s">
        <v>93</v>
      </c>
      <c r="B14" s="62">
        <f>B13/B12</f>
        <v>35000</v>
      </c>
      <c r="C14" s="62">
        <f>B14</f>
        <v>35000</v>
      </c>
      <c r="D14" s="48"/>
    </row>
    <row r="15" spans="1:4">
      <c r="A15" s="47" t="s">
        <v>94</v>
      </c>
      <c r="B15" s="60">
        <v>150000</v>
      </c>
      <c r="C15" s="63"/>
      <c r="D15" s="48"/>
    </row>
    <row r="16" spans="1:4">
      <c r="A16" s="47" t="s">
        <v>36</v>
      </c>
      <c r="B16" s="61">
        <f>B13-B15</f>
        <v>200000</v>
      </c>
      <c r="C16" s="61">
        <f>C19+C18</f>
        <v>250000</v>
      </c>
      <c r="D16" s="48">
        <f t="shared" si="0"/>
        <v>0.25</v>
      </c>
    </row>
    <row r="17" spans="1:4">
      <c r="A17" s="47" t="s">
        <v>95</v>
      </c>
      <c r="B17" s="64">
        <f>B16/B13</f>
        <v>0.5714285714285714</v>
      </c>
      <c r="C17" s="65">
        <f>B17</f>
        <v>0.5714285714285714</v>
      </c>
      <c r="D17" s="48">
        <f t="shared" si="0"/>
        <v>0</v>
      </c>
    </row>
    <row r="18" spans="1:4">
      <c r="A18" s="47" t="s">
        <v>37</v>
      </c>
      <c r="B18" s="60">
        <v>0</v>
      </c>
      <c r="C18" s="60">
        <v>50000</v>
      </c>
      <c r="D18" s="48"/>
    </row>
    <row r="19" spans="1:4">
      <c r="A19" s="47" t="s">
        <v>38</v>
      </c>
      <c r="B19" s="61">
        <f>B16-B18</f>
        <v>200000</v>
      </c>
      <c r="C19" s="61">
        <f>B19</f>
        <v>200000</v>
      </c>
      <c r="D19" s="48">
        <f t="shared" si="0"/>
        <v>0</v>
      </c>
    </row>
    <row r="23" spans="1:4">
      <c r="A23" t="s">
        <v>96</v>
      </c>
    </row>
    <row r="24" spans="1:4">
      <c r="A24" t="s">
        <v>97</v>
      </c>
    </row>
    <row r="25" spans="1:4">
      <c r="A25" t="s">
        <v>90</v>
      </c>
    </row>
    <row r="26" spans="1:4">
      <c r="A26" t="s">
        <v>98</v>
      </c>
    </row>
    <row r="27" spans="1:4">
      <c r="A27" t="s">
        <v>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abSelected="1" workbookViewId="0">
      <selection activeCell="B4" sqref="B4"/>
    </sheetView>
  </sheetViews>
  <sheetFormatPr baseColWidth="10" defaultRowHeight="18" outlineLevelRow="1" x14ac:dyDescent="0"/>
  <cols>
    <col min="1" max="1" width="22.33203125" style="96" customWidth="1"/>
    <col min="2" max="2" width="35.5" style="96" customWidth="1"/>
    <col min="3" max="3" width="29.1640625" style="96" customWidth="1"/>
    <col min="4" max="4" width="13" style="96" bestFit="1" customWidth="1"/>
    <col min="5" max="5" width="10.83203125" style="96"/>
    <col min="6" max="6" width="13" style="96" bestFit="1" customWidth="1"/>
    <col min="7" max="15" width="10.83203125" style="96"/>
    <col min="16" max="17" width="13" style="96" bestFit="1" customWidth="1"/>
    <col min="18" max="18" width="10.83203125" style="96"/>
    <col min="19" max="19" width="13" style="96" bestFit="1" customWidth="1"/>
    <col min="20" max="16384" width="10.83203125" style="96"/>
  </cols>
  <sheetData>
    <row r="1" spans="1:19">
      <c r="A1" s="96" t="s">
        <v>100</v>
      </c>
    </row>
    <row r="7" spans="1:19" ht="35" customHeight="1">
      <c r="A7" s="97" t="s">
        <v>101</v>
      </c>
      <c r="B7" s="97"/>
      <c r="C7" s="97"/>
      <c r="D7" s="98" t="s">
        <v>102</v>
      </c>
      <c r="E7" s="98" t="s">
        <v>103</v>
      </c>
      <c r="F7" s="98" t="s">
        <v>7</v>
      </c>
      <c r="G7" s="98" t="s">
        <v>104</v>
      </c>
      <c r="H7" s="98" t="s">
        <v>105</v>
      </c>
      <c r="I7" s="98" t="s">
        <v>106</v>
      </c>
      <c r="J7" s="98" t="s">
        <v>107</v>
      </c>
      <c r="K7" s="98" t="s">
        <v>108</v>
      </c>
      <c r="L7" s="98" t="s">
        <v>109</v>
      </c>
      <c r="M7" s="98" t="s">
        <v>110</v>
      </c>
      <c r="N7" s="98" t="s">
        <v>111</v>
      </c>
      <c r="O7" s="98" t="s">
        <v>112</v>
      </c>
      <c r="P7" s="98" t="s">
        <v>113</v>
      </c>
      <c r="Q7" s="98" t="s">
        <v>114</v>
      </c>
      <c r="R7" s="98" t="s">
        <v>115</v>
      </c>
      <c r="S7" s="98" t="s">
        <v>116</v>
      </c>
    </row>
    <row r="8" spans="1:19" ht="36" customHeight="1">
      <c r="A8" s="99" t="s">
        <v>117</v>
      </c>
      <c r="B8" s="100" t="s">
        <v>118</v>
      </c>
      <c r="C8" s="100"/>
      <c r="D8" s="101">
        <f>D9+D34+D59+D84+D105</f>
        <v>1056</v>
      </c>
      <c r="E8" s="101">
        <f t="shared" ref="E8:O8" si="0">E9+E34+E59+E84+E105</f>
        <v>912</v>
      </c>
      <c r="F8" s="101">
        <f t="shared" si="0"/>
        <v>1278</v>
      </c>
      <c r="G8" s="101">
        <f t="shared" si="0"/>
        <v>667</v>
      </c>
      <c r="H8" s="101">
        <f t="shared" si="0"/>
        <v>666</v>
      </c>
      <c r="I8" s="101">
        <f t="shared" si="0"/>
        <v>765</v>
      </c>
      <c r="J8" s="101">
        <f t="shared" si="0"/>
        <v>900</v>
      </c>
      <c r="K8" s="101">
        <f t="shared" si="0"/>
        <v>876</v>
      </c>
      <c r="L8" s="101">
        <f t="shared" si="0"/>
        <v>0</v>
      </c>
      <c r="M8" s="101">
        <f t="shared" si="0"/>
        <v>567</v>
      </c>
      <c r="N8" s="101">
        <f t="shared" si="0"/>
        <v>0</v>
      </c>
      <c r="O8" s="101">
        <f t="shared" si="0"/>
        <v>0</v>
      </c>
      <c r="P8" s="102">
        <f>SUM(D8:G8)</f>
        <v>3913</v>
      </c>
      <c r="Q8" s="102">
        <f>SUM(H8:K8)</f>
        <v>3207</v>
      </c>
      <c r="R8" s="102">
        <f>SUM(L8:O8)</f>
        <v>567</v>
      </c>
      <c r="S8" s="102">
        <f>SUM(P8:R8)</f>
        <v>7687</v>
      </c>
    </row>
    <row r="9" spans="1:19" ht="20" customHeight="1">
      <c r="A9" s="103" t="s">
        <v>119</v>
      </c>
      <c r="B9" s="104" t="s">
        <v>120</v>
      </c>
      <c r="C9" s="104"/>
      <c r="D9" s="105">
        <f>D10+D14+D18+D22+D26+D30</f>
        <v>600</v>
      </c>
      <c r="E9" s="105">
        <f t="shared" ref="E9:O9" si="1">E10+E14+E18+E22+E26+E30</f>
        <v>912</v>
      </c>
      <c r="F9" s="105">
        <f t="shared" si="1"/>
        <v>1278</v>
      </c>
      <c r="G9" s="105">
        <f t="shared" si="1"/>
        <v>0</v>
      </c>
      <c r="H9" s="105">
        <f t="shared" si="1"/>
        <v>666</v>
      </c>
      <c r="I9" s="105">
        <f t="shared" si="1"/>
        <v>765</v>
      </c>
      <c r="J9" s="105">
        <f t="shared" si="1"/>
        <v>900</v>
      </c>
      <c r="K9" s="105">
        <f t="shared" si="1"/>
        <v>0</v>
      </c>
      <c r="L9" s="105">
        <f t="shared" si="1"/>
        <v>0</v>
      </c>
      <c r="M9" s="105">
        <f t="shared" si="1"/>
        <v>567</v>
      </c>
      <c r="N9" s="105">
        <f t="shared" si="1"/>
        <v>0</v>
      </c>
      <c r="O9" s="105">
        <f t="shared" si="1"/>
        <v>0</v>
      </c>
      <c r="P9" s="106">
        <f>SUM(D9:G9)</f>
        <v>2790</v>
      </c>
      <c r="Q9" s="106">
        <f>SUM(H9:K9)</f>
        <v>2331</v>
      </c>
      <c r="R9" s="106">
        <f>SUM(L9:O9)</f>
        <v>567</v>
      </c>
      <c r="S9" s="106">
        <f>SUM(P9:R9)</f>
        <v>5688</v>
      </c>
    </row>
    <row r="10" spans="1:19" s="107" customFormat="1" ht="20" customHeight="1">
      <c r="B10" s="107" t="s">
        <v>121</v>
      </c>
      <c r="C10" s="107" t="s">
        <v>120</v>
      </c>
      <c r="D10" s="108">
        <f>SUM(D11:D13)</f>
        <v>600</v>
      </c>
      <c r="E10" s="108">
        <f t="shared" ref="E10:O10" si="2">SUM(E11:E13)</f>
        <v>0</v>
      </c>
      <c r="F10" s="108">
        <f t="shared" si="2"/>
        <v>600</v>
      </c>
      <c r="G10" s="108">
        <f t="shared" si="2"/>
        <v>0</v>
      </c>
      <c r="H10" s="108">
        <f t="shared" si="2"/>
        <v>0</v>
      </c>
      <c r="I10" s="108">
        <f t="shared" si="2"/>
        <v>0</v>
      </c>
      <c r="J10" s="108">
        <f t="shared" si="2"/>
        <v>900</v>
      </c>
      <c r="K10" s="108">
        <f t="shared" si="2"/>
        <v>0</v>
      </c>
      <c r="L10" s="108">
        <f t="shared" si="2"/>
        <v>0</v>
      </c>
      <c r="M10" s="108">
        <f t="shared" si="2"/>
        <v>567</v>
      </c>
      <c r="N10" s="108">
        <f t="shared" si="2"/>
        <v>0</v>
      </c>
      <c r="O10" s="108">
        <f t="shared" si="2"/>
        <v>0</v>
      </c>
      <c r="P10" s="108">
        <f>SUM(D10:G10)</f>
        <v>1200</v>
      </c>
      <c r="Q10" s="108">
        <f>SUM(H10:K10)</f>
        <v>900</v>
      </c>
      <c r="R10" s="108">
        <f>SUM(L10:O10)</f>
        <v>567</v>
      </c>
      <c r="S10" s="108">
        <f>SUM(P10:R10)</f>
        <v>2667</v>
      </c>
    </row>
    <row r="11" spans="1:19" s="112" customFormat="1" ht="20" hidden="1" customHeight="1" outlineLevel="1">
      <c r="A11" s="109"/>
      <c r="B11" s="109"/>
      <c r="C11" s="109" t="s">
        <v>122</v>
      </c>
      <c r="D11" s="110">
        <v>500</v>
      </c>
      <c r="E11" s="110"/>
      <c r="F11" s="110"/>
      <c r="G11" s="110"/>
      <c r="H11" s="110"/>
      <c r="I11" s="110"/>
      <c r="J11" s="110"/>
      <c r="K11" s="110"/>
      <c r="L11" s="110"/>
      <c r="M11" s="110">
        <v>567</v>
      </c>
      <c r="N11" s="110"/>
      <c r="O11" s="110"/>
      <c r="P11" s="111">
        <f>SUM(D11:G11)</f>
        <v>500</v>
      </c>
      <c r="Q11" s="111">
        <f>SUM(H11:K11)</f>
        <v>0</v>
      </c>
      <c r="R11" s="111">
        <f>SUM(L11:O11)</f>
        <v>567</v>
      </c>
      <c r="S11" s="111">
        <f>SUM(P11:R11)</f>
        <v>1067</v>
      </c>
    </row>
    <row r="12" spans="1:19" s="112" customFormat="1" ht="20" hidden="1" customHeight="1" outlineLevel="1">
      <c r="A12" s="109"/>
      <c r="B12" s="109"/>
      <c r="C12" s="109" t="s">
        <v>123</v>
      </c>
      <c r="D12" s="110"/>
      <c r="E12" s="110"/>
      <c r="F12" s="110">
        <v>600</v>
      </c>
      <c r="G12" s="110"/>
      <c r="H12" s="110"/>
      <c r="I12" s="110"/>
      <c r="J12" s="110">
        <v>900</v>
      </c>
      <c r="K12" s="110"/>
      <c r="L12" s="110"/>
      <c r="M12" s="110"/>
      <c r="N12" s="110"/>
      <c r="O12" s="110"/>
      <c r="P12" s="111">
        <f t="shared" ref="P12:P13" si="3">SUM(D12:G12)</f>
        <v>600</v>
      </c>
      <c r="Q12" s="111">
        <f t="shared" ref="Q12:Q13" si="4">SUM(H12:K12)</f>
        <v>900</v>
      </c>
      <c r="R12" s="111">
        <f t="shared" ref="R12:R13" si="5">SUM(L12:O12)</f>
        <v>0</v>
      </c>
      <c r="S12" s="111">
        <f t="shared" ref="S12:S13" si="6">SUM(P12:R12)</f>
        <v>1500</v>
      </c>
    </row>
    <row r="13" spans="1:19" s="112" customFormat="1" ht="20" hidden="1" customHeight="1" outlineLevel="1">
      <c r="A13" s="109"/>
      <c r="B13" s="109"/>
      <c r="C13" s="109" t="s">
        <v>124</v>
      </c>
      <c r="D13" s="110">
        <v>100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>
        <f t="shared" si="3"/>
        <v>100</v>
      </c>
      <c r="Q13" s="111">
        <f t="shared" si="4"/>
        <v>0</v>
      </c>
      <c r="R13" s="111">
        <f t="shared" si="5"/>
        <v>0</v>
      </c>
      <c r="S13" s="111">
        <f t="shared" si="6"/>
        <v>100</v>
      </c>
    </row>
    <row r="14" spans="1:19" s="107" customFormat="1" ht="20" customHeight="1" collapsed="1">
      <c r="B14" s="107" t="s">
        <v>125</v>
      </c>
      <c r="C14" s="107" t="s">
        <v>120</v>
      </c>
      <c r="D14" s="108">
        <f>SUM(D15:D17)</f>
        <v>0</v>
      </c>
      <c r="E14" s="108">
        <f t="shared" ref="E14:O14" si="7">SUM(E15:E17)</f>
        <v>456</v>
      </c>
      <c r="F14" s="108">
        <f t="shared" si="7"/>
        <v>0</v>
      </c>
      <c r="G14" s="108">
        <f t="shared" si="7"/>
        <v>0</v>
      </c>
      <c r="H14" s="108">
        <f t="shared" si="7"/>
        <v>0</v>
      </c>
      <c r="I14" s="108">
        <f t="shared" si="7"/>
        <v>0</v>
      </c>
      <c r="J14" s="108">
        <f t="shared" si="7"/>
        <v>0</v>
      </c>
      <c r="K14" s="108">
        <f t="shared" si="7"/>
        <v>0</v>
      </c>
      <c r="L14" s="108">
        <f t="shared" si="7"/>
        <v>0</v>
      </c>
      <c r="M14" s="108">
        <f t="shared" si="7"/>
        <v>0</v>
      </c>
      <c r="N14" s="108">
        <f t="shared" si="7"/>
        <v>0</v>
      </c>
      <c r="O14" s="108">
        <f t="shared" si="7"/>
        <v>0</v>
      </c>
      <c r="P14" s="108">
        <f>SUM(D14:G14)</f>
        <v>456</v>
      </c>
      <c r="Q14" s="108">
        <f>SUM(H14:K14)</f>
        <v>0</v>
      </c>
      <c r="R14" s="108">
        <f>SUM(L14:O14)</f>
        <v>0</v>
      </c>
      <c r="S14" s="108">
        <f>SUM(P14:R14)</f>
        <v>456</v>
      </c>
    </row>
    <row r="15" spans="1:19" s="112" customFormat="1" ht="20" hidden="1" customHeight="1" outlineLevel="1">
      <c r="A15" s="109"/>
      <c r="B15" s="109"/>
      <c r="C15" s="109" t="s">
        <v>122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>
        <f>SUM(D15:G15)</f>
        <v>0</v>
      </c>
      <c r="Q15" s="111">
        <f>SUM(H15:K15)</f>
        <v>0</v>
      </c>
      <c r="R15" s="111">
        <f>SUM(L15:O15)</f>
        <v>0</v>
      </c>
      <c r="S15" s="111">
        <f>SUM(P15:R15)</f>
        <v>0</v>
      </c>
    </row>
    <row r="16" spans="1:19" s="112" customFormat="1" ht="20" hidden="1" customHeight="1" outlineLevel="1">
      <c r="A16" s="109"/>
      <c r="B16" s="109"/>
      <c r="C16" s="109" t="s">
        <v>123</v>
      </c>
      <c r="D16" s="110"/>
      <c r="E16" s="110">
        <v>456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>
        <f t="shared" ref="P16:P17" si="8">SUM(D16:G16)</f>
        <v>456</v>
      </c>
      <c r="Q16" s="111">
        <f t="shared" ref="Q16:Q17" si="9">SUM(H16:K16)</f>
        <v>0</v>
      </c>
      <c r="R16" s="111">
        <f t="shared" ref="R16:R17" si="10">SUM(L16:O16)</f>
        <v>0</v>
      </c>
      <c r="S16" s="111">
        <f t="shared" ref="S16:S17" si="11">SUM(P16:R16)</f>
        <v>456</v>
      </c>
    </row>
    <row r="17" spans="1:19" s="112" customFormat="1" ht="20" hidden="1" customHeight="1" outlineLevel="1">
      <c r="A17" s="109"/>
      <c r="B17" s="109"/>
      <c r="C17" s="109" t="s">
        <v>124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1">
        <f t="shared" si="8"/>
        <v>0</v>
      </c>
      <c r="Q17" s="111">
        <f t="shared" si="9"/>
        <v>0</v>
      </c>
      <c r="R17" s="111">
        <f t="shared" si="10"/>
        <v>0</v>
      </c>
      <c r="S17" s="111">
        <f t="shared" si="11"/>
        <v>0</v>
      </c>
    </row>
    <row r="18" spans="1:19" s="107" customFormat="1" collapsed="1">
      <c r="B18" s="107" t="s">
        <v>126</v>
      </c>
      <c r="C18" s="107" t="s">
        <v>120</v>
      </c>
      <c r="D18" s="108">
        <f>SUM(D19:D21)</f>
        <v>0</v>
      </c>
      <c r="E18" s="108">
        <f t="shared" ref="E18:O18" si="12">SUM(E19:E21)</f>
        <v>0</v>
      </c>
      <c r="F18" s="108">
        <f t="shared" si="12"/>
        <v>678</v>
      </c>
      <c r="G18" s="108">
        <f t="shared" si="12"/>
        <v>0</v>
      </c>
      <c r="H18" s="108">
        <f t="shared" si="12"/>
        <v>0</v>
      </c>
      <c r="I18" s="108">
        <f t="shared" si="12"/>
        <v>765</v>
      </c>
      <c r="J18" s="108">
        <f t="shared" si="12"/>
        <v>0</v>
      </c>
      <c r="K18" s="108">
        <f t="shared" si="12"/>
        <v>0</v>
      </c>
      <c r="L18" s="108">
        <f t="shared" si="12"/>
        <v>0</v>
      </c>
      <c r="M18" s="108">
        <f t="shared" si="12"/>
        <v>0</v>
      </c>
      <c r="N18" s="108">
        <f t="shared" si="12"/>
        <v>0</v>
      </c>
      <c r="O18" s="108">
        <f t="shared" si="12"/>
        <v>0</v>
      </c>
      <c r="P18" s="108">
        <f>SUM(D18:G18)</f>
        <v>678</v>
      </c>
      <c r="Q18" s="108">
        <f>SUM(H18:K18)</f>
        <v>765</v>
      </c>
      <c r="R18" s="108">
        <f>SUM(L18:O18)</f>
        <v>0</v>
      </c>
      <c r="S18" s="108">
        <f>SUM(P18:R18)</f>
        <v>1443</v>
      </c>
    </row>
    <row r="19" spans="1:19" s="112" customFormat="1" ht="20" hidden="1" customHeight="1" outlineLevel="1">
      <c r="A19" s="109"/>
      <c r="B19" s="109"/>
      <c r="C19" s="109" t="s">
        <v>122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>
        <f>SUM(D19:G19)</f>
        <v>0</v>
      </c>
      <c r="Q19" s="111">
        <f>SUM(H19:K19)</f>
        <v>0</v>
      </c>
      <c r="R19" s="111">
        <f>SUM(L19:O19)</f>
        <v>0</v>
      </c>
      <c r="S19" s="111">
        <f>SUM(P19:R19)</f>
        <v>0</v>
      </c>
    </row>
    <row r="20" spans="1:19" s="112" customFormat="1" ht="20" hidden="1" customHeight="1" outlineLevel="1">
      <c r="A20" s="109"/>
      <c r="B20" s="109"/>
      <c r="C20" s="109" t="s">
        <v>123</v>
      </c>
      <c r="D20" s="110"/>
      <c r="E20" s="110"/>
      <c r="F20" s="110">
        <v>678</v>
      </c>
      <c r="G20" s="110"/>
      <c r="H20" s="110"/>
      <c r="I20" s="110">
        <v>765</v>
      </c>
      <c r="J20" s="110"/>
      <c r="K20" s="110"/>
      <c r="L20" s="110"/>
      <c r="M20" s="110"/>
      <c r="N20" s="110"/>
      <c r="O20" s="110"/>
      <c r="P20" s="111">
        <f t="shared" ref="P20:P21" si="13">SUM(D20:G20)</f>
        <v>678</v>
      </c>
      <c r="Q20" s="111">
        <f t="shared" ref="Q20:Q21" si="14">SUM(H20:K20)</f>
        <v>765</v>
      </c>
      <c r="R20" s="111">
        <f t="shared" ref="R20:R21" si="15">SUM(L20:O20)</f>
        <v>0</v>
      </c>
      <c r="S20" s="111">
        <f t="shared" ref="S20:S21" si="16">SUM(P20:R20)</f>
        <v>1443</v>
      </c>
    </row>
    <row r="21" spans="1:19" s="112" customFormat="1" ht="20" hidden="1" customHeight="1" outlineLevel="1">
      <c r="A21" s="109"/>
      <c r="B21" s="109"/>
      <c r="C21" s="109" t="s">
        <v>124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1">
        <f t="shared" si="13"/>
        <v>0</v>
      </c>
      <c r="Q21" s="111">
        <f t="shared" si="14"/>
        <v>0</v>
      </c>
      <c r="R21" s="111">
        <f t="shared" si="15"/>
        <v>0</v>
      </c>
      <c r="S21" s="111">
        <f t="shared" si="16"/>
        <v>0</v>
      </c>
    </row>
    <row r="22" spans="1:19" s="107" customFormat="1" collapsed="1">
      <c r="B22" s="107" t="s">
        <v>127</v>
      </c>
      <c r="C22" s="107" t="s">
        <v>120</v>
      </c>
      <c r="D22" s="108">
        <f>SUM(D23:D25)</f>
        <v>0</v>
      </c>
      <c r="E22" s="108">
        <f t="shared" ref="E22:O22" si="17">SUM(E23:E25)</f>
        <v>0</v>
      </c>
      <c r="F22" s="108">
        <f t="shared" si="17"/>
        <v>0</v>
      </c>
      <c r="G22" s="108">
        <f t="shared" si="17"/>
        <v>0</v>
      </c>
      <c r="H22" s="108">
        <f t="shared" si="17"/>
        <v>666</v>
      </c>
      <c r="I22" s="108">
        <f t="shared" si="17"/>
        <v>0</v>
      </c>
      <c r="J22" s="108">
        <f t="shared" si="17"/>
        <v>0</v>
      </c>
      <c r="K22" s="108">
        <f t="shared" si="17"/>
        <v>0</v>
      </c>
      <c r="L22" s="108">
        <f t="shared" si="17"/>
        <v>0</v>
      </c>
      <c r="M22" s="108">
        <f t="shared" si="17"/>
        <v>0</v>
      </c>
      <c r="N22" s="108">
        <f t="shared" si="17"/>
        <v>0</v>
      </c>
      <c r="O22" s="108">
        <f t="shared" si="17"/>
        <v>0</v>
      </c>
      <c r="P22" s="108">
        <f>SUM(D22:G22)</f>
        <v>0</v>
      </c>
      <c r="Q22" s="108">
        <f>SUM(H22:K22)</f>
        <v>666</v>
      </c>
      <c r="R22" s="108">
        <f>SUM(L22:O22)</f>
        <v>0</v>
      </c>
      <c r="S22" s="108">
        <f>SUM(P22:R22)</f>
        <v>666</v>
      </c>
    </row>
    <row r="23" spans="1:19" s="112" customFormat="1" ht="20" hidden="1" customHeight="1" outlineLevel="1">
      <c r="A23" s="109"/>
      <c r="B23" s="109"/>
      <c r="C23" s="109" t="s">
        <v>122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1">
        <f>SUM(D23:G23)</f>
        <v>0</v>
      </c>
      <c r="Q23" s="111">
        <f>SUM(H23:K23)</f>
        <v>0</v>
      </c>
      <c r="R23" s="111">
        <f>SUM(L23:O23)</f>
        <v>0</v>
      </c>
      <c r="S23" s="111">
        <f>SUM(P23:R23)</f>
        <v>0</v>
      </c>
    </row>
    <row r="24" spans="1:19" s="112" customFormat="1" ht="20" hidden="1" customHeight="1" outlineLevel="1">
      <c r="A24" s="109"/>
      <c r="B24" s="109"/>
      <c r="C24" s="109" t="s">
        <v>123</v>
      </c>
      <c r="D24" s="110"/>
      <c r="E24" s="110"/>
      <c r="F24" s="110"/>
      <c r="G24" s="110"/>
      <c r="H24" s="110">
        <v>666</v>
      </c>
      <c r="I24" s="110"/>
      <c r="J24" s="110"/>
      <c r="K24" s="110"/>
      <c r="L24" s="110"/>
      <c r="M24" s="110"/>
      <c r="N24" s="110"/>
      <c r="O24" s="110"/>
      <c r="P24" s="111">
        <f t="shared" ref="P24:P25" si="18">SUM(D24:G24)</f>
        <v>0</v>
      </c>
      <c r="Q24" s="111">
        <f t="shared" ref="Q24:Q25" si="19">SUM(H24:K24)</f>
        <v>666</v>
      </c>
      <c r="R24" s="111">
        <f t="shared" ref="R24:R25" si="20">SUM(L24:O24)</f>
        <v>0</v>
      </c>
      <c r="S24" s="111">
        <f t="shared" ref="S24:S25" si="21">SUM(P24:R24)</f>
        <v>666</v>
      </c>
    </row>
    <row r="25" spans="1:19" s="112" customFormat="1" ht="20" hidden="1" customHeight="1" outlineLevel="1">
      <c r="A25" s="109"/>
      <c r="B25" s="109"/>
      <c r="C25" s="109" t="s">
        <v>124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1">
        <f t="shared" si="18"/>
        <v>0</v>
      </c>
      <c r="Q25" s="111">
        <f t="shared" si="19"/>
        <v>0</v>
      </c>
      <c r="R25" s="111">
        <f t="shared" si="20"/>
        <v>0</v>
      </c>
      <c r="S25" s="111">
        <f t="shared" si="21"/>
        <v>0</v>
      </c>
    </row>
    <row r="26" spans="1:19" s="107" customFormat="1" collapsed="1">
      <c r="B26" s="107" t="s">
        <v>128</v>
      </c>
      <c r="C26" s="107" t="s">
        <v>120</v>
      </c>
      <c r="D26" s="108">
        <f>SUM(D27:D29)</f>
        <v>0</v>
      </c>
      <c r="E26" s="108">
        <f t="shared" ref="E26:O26" si="22">SUM(E27:E29)</f>
        <v>456</v>
      </c>
      <c r="F26" s="108">
        <f t="shared" si="22"/>
        <v>0</v>
      </c>
      <c r="G26" s="108">
        <f t="shared" si="22"/>
        <v>0</v>
      </c>
      <c r="H26" s="108">
        <f t="shared" si="22"/>
        <v>0</v>
      </c>
      <c r="I26" s="108">
        <f t="shared" si="22"/>
        <v>0</v>
      </c>
      <c r="J26" s="108">
        <f t="shared" si="22"/>
        <v>0</v>
      </c>
      <c r="K26" s="108">
        <f t="shared" si="22"/>
        <v>0</v>
      </c>
      <c r="L26" s="108">
        <f t="shared" si="22"/>
        <v>0</v>
      </c>
      <c r="M26" s="108">
        <f t="shared" si="22"/>
        <v>0</v>
      </c>
      <c r="N26" s="108">
        <f t="shared" si="22"/>
        <v>0</v>
      </c>
      <c r="O26" s="108">
        <f t="shared" si="22"/>
        <v>0</v>
      </c>
      <c r="P26" s="108">
        <f>SUM(D26:G26)</f>
        <v>456</v>
      </c>
      <c r="Q26" s="108">
        <f>SUM(H26:K26)</f>
        <v>0</v>
      </c>
      <c r="R26" s="108">
        <f>SUM(L26:O26)</f>
        <v>0</v>
      </c>
      <c r="S26" s="108">
        <f>SUM(P26:R26)</f>
        <v>456</v>
      </c>
    </row>
    <row r="27" spans="1:19" s="112" customFormat="1" ht="20" hidden="1" customHeight="1" outlineLevel="1">
      <c r="A27" s="109"/>
      <c r="B27" s="109"/>
      <c r="C27" s="109" t="s">
        <v>122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1">
        <f>SUM(D27:G27)</f>
        <v>0</v>
      </c>
      <c r="Q27" s="111">
        <f>SUM(H27:K27)</f>
        <v>0</v>
      </c>
      <c r="R27" s="111">
        <f>SUM(L27:O27)</f>
        <v>0</v>
      </c>
      <c r="S27" s="111">
        <f>SUM(P27:R27)</f>
        <v>0</v>
      </c>
    </row>
    <row r="28" spans="1:19" s="112" customFormat="1" ht="20" hidden="1" customHeight="1" outlineLevel="1">
      <c r="A28" s="109"/>
      <c r="B28" s="109"/>
      <c r="C28" s="109" t="s">
        <v>123</v>
      </c>
      <c r="D28" s="110"/>
      <c r="E28" s="110">
        <v>456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1">
        <f t="shared" ref="P28:P29" si="23">SUM(D28:G28)</f>
        <v>456</v>
      </c>
      <c r="Q28" s="111">
        <f t="shared" ref="Q28:Q29" si="24">SUM(H28:K28)</f>
        <v>0</v>
      </c>
      <c r="R28" s="111">
        <f t="shared" ref="R28:R29" si="25">SUM(L28:O28)</f>
        <v>0</v>
      </c>
      <c r="S28" s="111">
        <f t="shared" ref="S28:S29" si="26">SUM(P28:R28)</f>
        <v>456</v>
      </c>
    </row>
    <row r="29" spans="1:19" s="112" customFormat="1" ht="20" hidden="1" customHeight="1" outlineLevel="1">
      <c r="A29" s="109"/>
      <c r="B29" s="109"/>
      <c r="C29" s="109" t="s">
        <v>124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1">
        <f t="shared" si="23"/>
        <v>0</v>
      </c>
      <c r="Q29" s="111">
        <f t="shared" si="24"/>
        <v>0</v>
      </c>
      <c r="R29" s="111">
        <f t="shared" si="25"/>
        <v>0</v>
      </c>
      <c r="S29" s="111">
        <f t="shared" si="26"/>
        <v>0</v>
      </c>
    </row>
    <row r="30" spans="1:19" s="107" customFormat="1" collapsed="1">
      <c r="B30" s="107" t="s">
        <v>129</v>
      </c>
      <c r="C30" s="107" t="s">
        <v>120</v>
      </c>
      <c r="D30" s="108">
        <f>SUM(D31:D33)</f>
        <v>0</v>
      </c>
      <c r="E30" s="108">
        <f t="shared" ref="E30:O30" si="27">SUM(E31:E33)</f>
        <v>0</v>
      </c>
      <c r="F30" s="108">
        <f t="shared" si="27"/>
        <v>0</v>
      </c>
      <c r="G30" s="108">
        <f t="shared" si="27"/>
        <v>0</v>
      </c>
      <c r="H30" s="108">
        <f t="shared" si="27"/>
        <v>0</v>
      </c>
      <c r="I30" s="108">
        <f t="shared" si="27"/>
        <v>0</v>
      </c>
      <c r="J30" s="108">
        <f t="shared" si="27"/>
        <v>0</v>
      </c>
      <c r="K30" s="108">
        <f t="shared" si="27"/>
        <v>0</v>
      </c>
      <c r="L30" s="108">
        <f t="shared" si="27"/>
        <v>0</v>
      </c>
      <c r="M30" s="108">
        <f t="shared" si="27"/>
        <v>0</v>
      </c>
      <c r="N30" s="108">
        <f t="shared" si="27"/>
        <v>0</v>
      </c>
      <c r="O30" s="108">
        <f t="shared" si="27"/>
        <v>0</v>
      </c>
      <c r="P30" s="108">
        <f>SUM(D30:G30)</f>
        <v>0</v>
      </c>
      <c r="Q30" s="108">
        <f>SUM(H30:K30)</f>
        <v>0</v>
      </c>
      <c r="R30" s="108">
        <f>SUM(L30:O30)</f>
        <v>0</v>
      </c>
      <c r="S30" s="108">
        <f>SUM(P30:R30)</f>
        <v>0</v>
      </c>
    </row>
    <row r="31" spans="1:19" s="112" customFormat="1" ht="20" hidden="1" customHeight="1" outlineLevel="1">
      <c r="A31" s="109"/>
      <c r="B31" s="109"/>
      <c r="C31" s="109" t="s">
        <v>122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1">
        <f>SUM(D31:G31)</f>
        <v>0</v>
      </c>
      <c r="Q31" s="111">
        <f>SUM(H31:K31)</f>
        <v>0</v>
      </c>
      <c r="R31" s="111">
        <f>SUM(L31:O31)</f>
        <v>0</v>
      </c>
      <c r="S31" s="111">
        <f>SUM(P31:R31)</f>
        <v>0</v>
      </c>
    </row>
    <row r="32" spans="1:19" s="112" customFormat="1" ht="20" hidden="1" customHeight="1" outlineLevel="1">
      <c r="A32" s="109"/>
      <c r="B32" s="109"/>
      <c r="C32" s="109" t="s">
        <v>123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>
        <f t="shared" ref="P32:P33" si="28">SUM(D32:G32)</f>
        <v>0</v>
      </c>
      <c r="Q32" s="111">
        <f t="shared" ref="Q32:Q33" si="29">SUM(H32:K32)</f>
        <v>0</v>
      </c>
      <c r="R32" s="111">
        <f t="shared" ref="R32:R33" si="30">SUM(L32:O32)</f>
        <v>0</v>
      </c>
      <c r="S32" s="111">
        <f t="shared" ref="S32:S33" si="31">SUM(P32:R32)</f>
        <v>0</v>
      </c>
    </row>
    <row r="33" spans="1:19" s="112" customFormat="1" ht="20" hidden="1" customHeight="1" outlineLevel="1">
      <c r="A33" s="109"/>
      <c r="B33" s="109"/>
      <c r="C33" s="109" t="s">
        <v>124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>
        <f t="shared" si="28"/>
        <v>0</v>
      </c>
      <c r="Q33" s="111">
        <f t="shared" si="29"/>
        <v>0</v>
      </c>
      <c r="R33" s="111">
        <f t="shared" si="30"/>
        <v>0</v>
      </c>
      <c r="S33" s="111">
        <f t="shared" si="31"/>
        <v>0</v>
      </c>
    </row>
    <row r="34" spans="1:19" ht="20" customHeight="1" collapsed="1">
      <c r="A34" s="113" t="s">
        <v>130</v>
      </c>
      <c r="B34" s="114" t="s">
        <v>120</v>
      </c>
      <c r="C34" s="114"/>
      <c r="D34" s="115">
        <f>D35+D39+D43+D47+D51+D55</f>
        <v>456</v>
      </c>
      <c r="E34" s="115">
        <f t="shared" ref="E34:O34" si="32">E35+E39+E43+E47+E51+E55</f>
        <v>0</v>
      </c>
      <c r="F34" s="115">
        <f t="shared" si="32"/>
        <v>0</v>
      </c>
      <c r="G34" s="115">
        <f t="shared" si="32"/>
        <v>667</v>
      </c>
      <c r="H34" s="115">
        <f t="shared" si="32"/>
        <v>0</v>
      </c>
      <c r="I34" s="115">
        <f t="shared" si="32"/>
        <v>0</v>
      </c>
      <c r="J34" s="115">
        <f t="shared" si="32"/>
        <v>0</v>
      </c>
      <c r="K34" s="115">
        <f t="shared" si="32"/>
        <v>876</v>
      </c>
      <c r="L34" s="115">
        <f t="shared" si="32"/>
        <v>0</v>
      </c>
      <c r="M34" s="115">
        <f t="shared" si="32"/>
        <v>0</v>
      </c>
      <c r="N34" s="115">
        <f t="shared" si="32"/>
        <v>0</v>
      </c>
      <c r="O34" s="115">
        <f t="shared" si="32"/>
        <v>0</v>
      </c>
      <c r="P34" s="116">
        <f>SUM(D34:G34)</f>
        <v>1123</v>
      </c>
      <c r="Q34" s="116">
        <f>SUM(H34:K34)</f>
        <v>876</v>
      </c>
      <c r="R34" s="116">
        <f>SUM(L34:O34)</f>
        <v>0</v>
      </c>
      <c r="S34" s="116">
        <f>SUM(P34:R34)</f>
        <v>1999</v>
      </c>
    </row>
    <row r="35" spans="1:19" s="107" customFormat="1" ht="20" customHeight="1">
      <c r="B35" s="107" t="s">
        <v>131</v>
      </c>
      <c r="C35" s="107" t="s">
        <v>120</v>
      </c>
      <c r="D35" s="108">
        <f>SUM(D36:D38)</f>
        <v>456</v>
      </c>
      <c r="E35" s="108">
        <f t="shared" ref="E35:O35" si="33">SUM(E36:E38)</f>
        <v>0</v>
      </c>
      <c r="F35" s="108">
        <f t="shared" si="33"/>
        <v>0</v>
      </c>
      <c r="G35" s="108">
        <f t="shared" si="33"/>
        <v>0</v>
      </c>
      <c r="H35" s="108">
        <f t="shared" si="33"/>
        <v>0</v>
      </c>
      <c r="I35" s="108">
        <f t="shared" si="33"/>
        <v>0</v>
      </c>
      <c r="J35" s="108">
        <f t="shared" si="33"/>
        <v>0</v>
      </c>
      <c r="K35" s="108">
        <f t="shared" si="33"/>
        <v>876</v>
      </c>
      <c r="L35" s="108">
        <f t="shared" si="33"/>
        <v>0</v>
      </c>
      <c r="M35" s="108">
        <f t="shared" si="33"/>
        <v>0</v>
      </c>
      <c r="N35" s="108">
        <f t="shared" si="33"/>
        <v>0</v>
      </c>
      <c r="O35" s="108">
        <f t="shared" si="33"/>
        <v>0</v>
      </c>
      <c r="P35" s="108">
        <f>SUM(D35:G35)</f>
        <v>456</v>
      </c>
      <c r="Q35" s="108">
        <f>SUM(H35:K35)</f>
        <v>876</v>
      </c>
      <c r="R35" s="108">
        <f>SUM(L35:O35)</f>
        <v>0</v>
      </c>
      <c r="S35" s="108">
        <f>SUM(P35:R35)</f>
        <v>1332</v>
      </c>
    </row>
    <row r="36" spans="1:19" s="112" customFormat="1" ht="20" hidden="1" customHeight="1" outlineLevel="1">
      <c r="A36" s="109"/>
      <c r="B36" s="109"/>
      <c r="C36" s="109" t="s">
        <v>122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1">
        <f>SUM(D36:G36)</f>
        <v>0</v>
      </c>
      <c r="Q36" s="111">
        <f>SUM(H36:K36)</f>
        <v>0</v>
      </c>
      <c r="R36" s="111">
        <f>SUM(L36:O36)</f>
        <v>0</v>
      </c>
      <c r="S36" s="111">
        <f>SUM(P36:R36)</f>
        <v>0</v>
      </c>
    </row>
    <row r="37" spans="1:19" s="112" customFormat="1" ht="20" hidden="1" customHeight="1" outlineLevel="1">
      <c r="A37" s="109"/>
      <c r="B37" s="109"/>
      <c r="C37" s="109" t="s">
        <v>123</v>
      </c>
      <c r="D37" s="110">
        <v>456</v>
      </c>
      <c r="E37" s="110"/>
      <c r="F37" s="110"/>
      <c r="G37" s="110"/>
      <c r="H37" s="110"/>
      <c r="I37" s="110"/>
      <c r="J37" s="110"/>
      <c r="K37" s="110">
        <v>876</v>
      </c>
      <c r="L37" s="110"/>
      <c r="M37" s="110"/>
      <c r="N37" s="110"/>
      <c r="O37" s="110"/>
      <c r="P37" s="111">
        <f t="shared" ref="P37:P38" si="34">SUM(D37:G37)</f>
        <v>456</v>
      </c>
      <c r="Q37" s="111">
        <f t="shared" ref="Q37:Q38" si="35">SUM(H37:K37)</f>
        <v>876</v>
      </c>
      <c r="R37" s="111">
        <f t="shared" ref="R37:R38" si="36">SUM(L37:O37)</f>
        <v>0</v>
      </c>
      <c r="S37" s="111">
        <f t="shared" ref="S37:S38" si="37">SUM(P37:R37)</f>
        <v>1332</v>
      </c>
    </row>
    <row r="38" spans="1:19" s="112" customFormat="1" ht="20" hidden="1" customHeight="1" outlineLevel="1">
      <c r="A38" s="109"/>
      <c r="B38" s="109"/>
      <c r="C38" s="109" t="s">
        <v>124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1">
        <f t="shared" si="34"/>
        <v>0</v>
      </c>
      <c r="Q38" s="111">
        <f t="shared" si="35"/>
        <v>0</v>
      </c>
      <c r="R38" s="111">
        <f t="shared" si="36"/>
        <v>0</v>
      </c>
      <c r="S38" s="111">
        <f t="shared" si="37"/>
        <v>0</v>
      </c>
    </row>
    <row r="39" spans="1:19" s="107" customFormat="1" ht="20" customHeight="1" collapsed="1">
      <c r="B39" s="107" t="s">
        <v>132</v>
      </c>
      <c r="C39" s="107" t="s">
        <v>120</v>
      </c>
      <c r="D39" s="108">
        <f>SUM(D40:D42)</f>
        <v>0</v>
      </c>
      <c r="E39" s="108">
        <f t="shared" ref="E39:O39" si="38">SUM(E40:E42)</f>
        <v>0</v>
      </c>
      <c r="F39" s="108">
        <f t="shared" si="38"/>
        <v>0</v>
      </c>
      <c r="G39" s="108">
        <f t="shared" si="38"/>
        <v>667</v>
      </c>
      <c r="H39" s="108">
        <f t="shared" si="38"/>
        <v>0</v>
      </c>
      <c r="I39" s="108">
        <f t="shared" si="38"/>
        <v>0</v>
      </c>
      <c r="J39" s="108">
        <f t="shared" si="38"/>
        <v>0</v>
      </c>
      <c r="K39" s="108">
        <f t="shared" si="38"/>
        <v>0</v>
      </c>
      <c r="L39" s="108">
        <f t="shared" si="38"/>
        <v>0</v>
      </c>
      <c r="M39" s="108">
        <f t="shared" si="38"/>
        <v>0</v>
      </c>
      <c r="N39" s="108">
        <f t="shared" si="38"/>
        <v>0</v>
      </c>
      <c r="O39" s="108">
        <f t="shared" si="38"/>
        <v>0</v>
      </c>
      <c r="P39" s="108">
        <f>SUM(D39:G39)</f>
        <v>667</v>
      </c>
      <c r="Q39" s="108">
        <f>SUM(H39:K39)</f>
        <v>0</v>
      </c>
      <c r="R39" s="108">
        <f>SUM(L39:O39)</f>
        <v>0</v>
      </c>
      <c r="S39" s="108">
        <f>SUM(P39:R39)</f>
        <v>667</v>
      </c>
    </row>
    <row r="40" spans="1:19" s="112" customFormat="1" ht="20" hidden="1" customHeight="1" outlineLevel="1">
      <c r="A40" s="109"/>
      <c r="B40" s="109"/>
      <c r="C40" s="109" t="s">
        <v>122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>
        <f>SUM(D40:G40)</f>
        <v>0</v>
      </c>
      <c r="Q40" s="111">
        <f>SUM(H40:K40)</f>
        <v>0</v>
      </c>
      <c r="R40" s="111">
        <f>SUM(L40:O40)</f>
        <v>0</v>
      </c>
      <c r="S40" s="111">
        <f>SUM(P40:R40)</f>
        <v>0</v>
      </c>
    </row>
    <row r="41" spans="1:19" s="112" customFormat="1" ht="20" hidden="1" customHeight="1" outlineLevel="1">
      <c r="A41" s="109"/>
      <c r="B41" s="109"/>
      <c r="C41" s="109" t="s">
        <v>123</v>
      </c>
      <c r="D41" s="110"/>
      <c r="E41" s="110"/>
      <c r="F41" s="110"/>
      <c r="G41" s="110">
        <v>667</v>
      </c>
      <c r="H41" s="110"/>
      <c r="I41" s="110"/>
      <c r="J41" s="110"/>
      <c r="K41" s="110"/>
      <c r="L41" s="110"/>
      <c r="M41" s="110"/>
      <c r="N41" s="110"/>
      <c r="O41" s="110"/>
      <c r="P41" s="111">
        <f t="shared" ref="P41:P42" si="39">SUM(D41:G41)</f>
        <v>667</v>
      </c>
      <c r="Q41" s="111">
        <f t="shared" ref="Q41:Q42" si="40">SUM(H41:K41)</f>
        <v>0</v>
      </c>
      <c r="R41" s="111">
        <f t="shared" ref="R41:R42" si="41">SUM(L41:O41)</f>
        <v>0</v>
      </c>
      <c r="S41" s="111">
        <f t="shared" ref="S41:S42" si="42">SUM(P41:R41)</f>
        <v>667</v>
      </c>
    </row>
    <row r="42" spans="1:19" s="112" customFormat="1" ht="20" hidden="1" customHeight="1" outlineLevel="1">
      <c r="A42" s="109"/>
      <c r="B42" s="109"/>
      <c r="C42" s="109" t="s">
        <v>124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1">
        <f t="shared" si="39"/>
        <v>0</v>
      </c>
      <c r="Q42" s="111">
        <f t="shared" si="40"/>
        <v>0</v>
      </c>
      <c r="R42" s="111">
        <f t="shared" si="41"/>
        <v>0</v>
      </c>
      <c r="S42" s="111">
        <f t="shared" si="42"/>
        <v>0</v>
      </c>
    </row>
    <row r="43" spans="1:19" s="107" customFormat="1" collapsed="1">
      <c r="B43" s="107" t="s">
        <v>133</v>
      </c>
      <c r="C43" s="107" t="s">
        <v>120</v>
      </c>
      <c r="D43" s="108">
        <f>SUM(D44:D46)</f>
        <v>0</v>
      </c>
      <c r="E43" s="108">
        <f t="shared" ref="E43:O43" si="43">SUM(E44:E46)</f>
        <v>0</v>
      </c>
      <c r="F43" s="108">
        <f t="shared" si="43"/>
        <v>0</v>
      </c>
      <c r="G43" s="108">
        <f t="shared" si="43"/>
        <v>0</v>
      </c>
      <c r="H43" s="108">
        <f t="shared" si="43"/>
        <v>0</v>
      </c>
      <c r="I43" s="108">
        <f t="shared" si="43"/>
        <v>0</v>
      </c>
      <c r="J43" s="108">
        <f t="shared" si="43"/>
        <v>0</v>
      </c>
      <c r="K43" s="108">
        <f t="shared" si="43"/>
        <v>0</v>
      </c>
      <c r="L43" s="108">
        <f t="shared" si="43"/>
        <v>0</v>
      </c>
      <c r="M43" s="108">
        <f t="shared" si="43"/>
        <v>0</v>
      </c>
      <c r="N43" s="108">
        <f t="shared" si="43"/>
        <v>0</v>
      </c>
      <c r="O43" s="108">
        <f t="shared" si="43"/>
        <v>0</v>
      </c>
      <c r="P43" s="108">
        <f>SUM(D43:G43)</f>
        <v>0</v>
      </c>
      <c r="Q43" s="108">
        <f>SUM(H43:K43)</f>
        <v>0</v>
      </c>
      <c r="R43" s="108">
        <f>SUM(L43:O43)</f>
        <v>0</v>
      </c>
      <c r="S43" s="108">
        <f>SUM(P43:R43)</f>
        <v>0</v>
      </c>
    </row>
    <row r="44" spans="1:19" s="112" customFormat="1" ht="20" hidden="1" customHeight="1" outlineLevel="1">
      <c r="A44" s="109"/>
      <c r="B44" s="109"/>
      <c r="C44" s="109" t="s">
        <v>122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1">
        <f>SUM(D44:G44)</f>
        <v>0</v>
      </c>
      <c r="Q44" s="111">
        <f>SUM(H44:K44)</f>
        <v>0</v>
      </c>
      <c r="R44" s="111">
        <f>SUM(L44:O44)</f>
        <v>0</v>
      </c>
      <c r="S44" s="111">
        <f>SUM(P44:R44)</f>
        <v>0</v>
      </c>
    </row>
    <row r="45" spans="1:19" s="112" customFormat="1" ht="20" hidden="1" customHeight="1" outlineLevel="1">
      <c r="A45" s="109"/>
      <c r="B45" s="109"/>
      <c r="C45" s="109" t="s">
        <v>123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1">
        <f t="shared" ref="P45:P46" si="44">SUM(D45:G45)</f>
        <v>0</v>
      </c>
      <c r="Q45" s="111">
        <f t="shared" ref="Q45:Q46" si="45">SUM(H45:K45)</f>
        <v>0</v>
      </c>
      <c r="R45" s="111">
        <f t="shared" ref="R45:R46" si="46">SUM(L45:O45)</f>
        <v>0</v>
      </c>
      <c r="S45" s="111">
        <f t="shared" ref="S45:S46" si="47">SUM(P45:R45)</f>
        <v>0</v>
      </c>
    </row>
    <row r="46" spans="1:19" s="112" customFormat="1" ht="20" hidden="1" customHeight="1" outlineLevel="1">
      <c r="A46" s="109"/>
      <c r="B46" s="109"/>
      <c r="C46" s="109" t="s">
        <v>124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1">
        <f t="shared" si="44"/>
        <v>0</v>
      </c>
      <c r="Q46" s="111">
        <f t="shared" si="45"/>
        <v>0</v>
      </c>
      <c r="R46" s="111">
        <f t="shared" si="46"/>
        <v>0</v>
      </c>
      <c r="S46" s="111">
        <f t="shared" si="47"/>
        <v>0</v>
      </c>
    </row>
    <row r="47" spans="1:19" s="107" customFormat="1" collapsed="1">
      <c r="B47" s="107" t="s">
        <v>134</v>
      </c>
      <c r="C47" s="107" t="s">
        <v>120</v>
      </c>
      <c r="D47" s="108">
        <f>SUM(D48:D50)</f>
        <v>0</v>
      </c>
      <c r="E47" s="108">
        <f t="shared" ref="E47:O47" si="48">SUM(E48:E50)</f>
        <v>0</v>
      </c>
      <c r="F47" s="108">
        <f t="shared" si="48"/>
        <v>0</v>
      </c>
      <c r="G47" s="108">
        <f t="shared" si="48"/>
        <v>0</v>
      </c>
      <c r="H47" s="108">
        <f t="shared" si="48"/>
        <v>0</v>
      </c>
      <c r="I47" s="108">
        <f t="shared" si="48"/>
        <v>0</v>
      </c>
      <c r="J47" s="108">
        <f t="shared" si="48"/>
        <v>0</v>
      </c>
      <c r="K47" s="108">
        <f t="shared" si="48"/>
        <v>0</v>
      </c>
      <c r="L47" s="108">
        <f t="shared" si="48"/>
        <v>0</v>
      </c>
      <c r="M47" s="108">
        <f t="shared" si="48"/>
        <v>0</v>
      </c>
      <c r="N47" s="108">
        <f t="shared" si="48"/>
        <v>0</v>
      </c>
      <c r="O47" s="108">
        <f t="shared" si="48"/>
        <v>0</v>
      </c>
      <c r="P47" s="108">
        <f>SUM(D47:G47)</f>
        <v>0</v>
      </c>
      <c r="Q47" s="108">
        <f>SUM(H47:K47)</f>
        <v>0</v>
      </c>
      <c r="R47" s="108">
        <f>SUM(L47:O47)</f>
        <v>0</v>
      </c>
      <c r="S47" s="108">
        <f>SUM(P47:R47)</f>
        <v>0</v>
      </c>
    </row>
    <row r="48" spans="1:19" s="112" customFormat="1" ht="20" hidden="1" customHeight="1" outlineLevel="1">
      <c r="A48" s="109"/>
      <c r="B48" s="109"/>
      <c r="C48" s="109" t="s">
        <v>122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1">
        <f>SUM(D48:G48)</f>
        <v>0</v>
      </c>
      <c r="Q48" s="111">
        <f>SUM(H48:K48)</f>
        <v>0</v>
      </c>
      <c r="R48" s="111">
        <f>SUM(L48:O48)</f>
        <v>0</v>
      </c>
      <c r="S48" s="111">
        <f>SUM(P48:R48)</f>
        <v>0</v>
      </c>
    </row>
    <row r="49" spans="1:19" s="112" customFormat="1" ht="20" hidden="1" customHeight="1" outlineLevel="1">
      <c r="A49" s="109"/>
      <c r="B49" s="109"/>
      <c r="C49" s="109" t="s">
        <v>123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1">
        <f t="shared" ref="P49:P50" si="49">SUM(D49:G49)</f>
        <v>0</v>
      </c>
      <c r="Q49" s="111">
        <f t="shared" ref="Q49:Q50" si="50">SUM(H49:K49)</f>
        <v>0</v>
      </c>
      <c r="R49" s="111">
        <f t="shared" ref="R49:R50" si="51">SUM(L49:O49)</f>
        <v>0</v>
      </c>
      <c r="S49" s="111">
        <f t="shared" ref="S49:S50" si="52">SUM(P49:R49)</f>
        <v>0</v>
      </c>
    </row>
    <row r="50" spans="1:19" s="112" customFormat="1" ht="20" hidden="1" customHeight="1" outlineLevel="1">
      <c r="A50" s="109"/>
      <c r="B50" s="109"/>
      <c r="C50" s="109" t="s">
        <v>124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1">
        <f t="shared" si="49"/>
        <v>0</v>
      </c>
      <c r="Q50" s="111">
        <f t="shared" si="50"/>
        <v>0</v>
      </c>
      <c r="R50" s="111">
        <f t="shared" si="51"/>
        <v>0</v>
      </c>
      <c r="S50" s="111">
        <f t="shared" si="52"/>
        <v>0</v>
      </c>
    </row>
    <row r="51" spans="1:19" s="107" customFormat="1" collapsed="1">
      <c r="B51" s="107" t="s">
        <v>135</v>
      </c>
      <c r="C51" s="107" t="s">
        <v>120</v>
      </c>
      <c r="D51" s="108">
        <f>SUM(D52:D54)</f>
        <v>0</v>
      </c>
      <c r="E51" s="108">
        <f t="shared" ref="E51:O51" si="53">SUM(E52:E54)</f>
        <v>0</v>
      </c>
      <c r="F51" s="108">
        <f t="shared" si="53"/>
        <v>0</v>
      </c>
      <c r="G51" s="108">
        <f t="shared" si="53"/>
        <v>0</v>
      </c>
      <c r="H51" s="108">
        <f t="shared" si="53"/>
        <v>0</v>
      </c>
      <c r="I51" s="108">
        <f t="shared" si="53"/>
        <v>0</v>
      </c>
      <c r="J51" s="108">
        <f t="shared" si="53"/>
        <v>0</v>
      </c>
      <c r="K51" s="108">
        <f t="shared" si="53"/>
        <v>0</v>
      </c>
      <c r="L51" s="108">
        <f t="shared" si="53"/>
        <v>0</v>
      </c>
      <c r="M51" s="108">
        <f t="shared" si="53"/>
        <v>0</v>
      </c>
      <c r="N51" s="108">
        <f t="shared" si="53"/>
        <v>0</v>
      </c>
      <c r="O51" s="108">
        <f t="shared" si="53"/>
        <v>0</v>
      </c>
      <c r="P51" s="108">
        <f>SUM(D51:G51)</f>
        <v>0</v>
      </c>
      <c r="Q51" s="108">
        <f>SUM(H51:K51)</f>
        <v>0</v>
      </c>
      <c r="R51" s="108">
        <f>SUM(L51:O51)</f>
        <v>0</v>
      </c>
      <c r="S51" s="108">
        <f>SUM(P51:R51)</f>
        <v>0</v>
      </c>
    </row>
    <row r="52" spans="1:19" s="112" customFormat="1" ht="20" hidden="1" customHeight="1" outlineLevel="1">
      <c r="A52" s="109"/>
      <c r="B52" s="109"/>
      <c r="C52" s="109" t="s">
        <v>122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1">
        <f>SUM(D52:G52)</f>
        <v>0</v>
      </c>
      <c r="Q52" s="111">
        <f>SUM(H52:K52)</f>
        <v>0</v>
      </c>
      <c r="R52" s="111">
        <f>SUM(L52:O52)</f>
        <v>0</v>
      </c>
      <c r="S52" s="111">
        <f>SUM(P52:R52)</f>
        <v>0</v>
      </c>
    </row>
    <row r="53" spans="1:19" s="112" customFormat="1" ht="20" hidden="1" customHeight="1" outlineLevel="1">
      <c r="A53" s="109"/>
      <c r="B53" s="109"/>
      <c r="C53" s="109" t="s">
        <v>123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1">
        <f t="shared" ref="P53:P54" si="54">SUM(D53:G53)</f>
        <v>0</v>
      </c>
      <c r="Q53" s="111">
        <f t="shared" ref="Q53:Q54" si="55">SUM(H53:K53)</f>
        <v>0</v>
      </c>
      <c r="R53" s="111">
        <f t="shared" ref="R53:R54" si="56">SUM(L53:O53)</f>
        <v>0</v>
      </c>
      <c r="S53" s="111">
        <f t="shared" ref="S53:S54" si="57">SUM(P53:R53)</f>
        <v>0</v>
      </c>
    </row>
    <row r="54" spans="1:19" s="112" customFormat="1" ht="20" hidden="1" customHeight="1" outlineLevel="1">
      <c r="A54" s="109"/>
      <c r="B54" s="109"/>
      <c r="C54" s="109" t="s">
        <v>124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1">
        <f t="shared" si="54"/>
        <v>0</v>
      </c>
      <c r="Q54" s="111">
        <f t="shared" si="55"/>
        <v>0</v>
      </c>
      <c r="R54" s="111">
        <f t="shared" si="56"/>
        <v>0</v>
      </c>
      <c r="S54" s="111">
        <f t="shared" si="57"/>
        <v>0</v>
      </c>
    </row>
    <row r="55" spans="1:19" s="107" customFormat="1" collapsed="1">
      <c r="B55" s="107" t="s">
        <v>136</v>
      </c>
      <c r="C55" s="107" t="s">
        <v>120</v>
      </c>
      <c r="D55" s="108">
        <f>SUM(D56:D58)</f>
        <v>0</v>
      </c>
      <c r="E55" s="108">
        <f t="shared" ref="E55:O55" si="58">SUM(E56:E58)</f>
        <v>0</v>
      </c>
      <c r="F55" s="108">
        <f t="shared" si="58"/>
        <v>0</v>
      </c>
      <c r="G55" s="108">
        <f t="shared" si="58"/>
        <v>0</v>
      </c>
      <c r="H55" s="108">
        <f t="shared" si="58"/>
        <v>0</v>
      </c>
      <c r="I55" s="108">
        <f t="shared" si="58"/>
        <v>0</v>
      </c>
      <c r="J55" s="108">
        <f t="shared" si="58"/>
        <v>0</v>
      </c>
      <c r="K55" s="108">
        <f t="shared" si="58"/>
        <v>0</v>
      </c>
      <c r="L55" s="108">
        <f t="shared" si="58"/>
        <v>0</v>
      </c>
      <c r="M55" s="108">
        <f t="shared" si="58"/>
        <v>0</v>
      </c>
      <c r="N55" s="108">
        <f t="shared" si="58"/>
        <v>0</v>
      </c>
      <c r="O55" s="108">
        <f t="shared" si="58"/>
        <v>0</v>
      </c>
      <c r="P55" s="108">
        <f>SUM(D55:G55)</f>
        <v>0</v>
      </c>
      <c r="Q55" s="108">
        <f>SUM(H55:K55)</f>
        <v>0</v>
      </c>
      <c r="R55" s="108">
        <f>SUM(L55:O55)</f>
        <v>0</v>
      </c>
      <c r="S55" s="108">
        <f>SUM(P55:R55)</f>
        <v>0</v>
      </c>
    </row>
    <row r="56" spans="1:19" s="112" customFormat="1" ht="20" hidden="1" customHeight="1" outlineLevel="1">
      <c r="A56" s="109"/>
      <c r="B56" s="109"/>
      <c r="C56" s="109" t="s">
        <v>122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1">
        <f>SUM(D56:G56)</f>
        <v>0</v>
      </c>
      <c r="Q56" s="111">
        <f>SUM(H56:K56)</f>
        <v>0</v>
      </c>
      <c r="R56" s="111">
        <f>SUM(L56:O56)</f>
        <v>0</v>
      </c>
      <c r="S56" s="111">
        <f>SUM(P56:R56)</f>
        <v>0</v>
      </c>
    </row>
    <row r="57" spans="1:19" s="112" customFormat="1" ht="20" hidden="1" customHeight="1" outlineLevel="1">
      <c r="A57" s="109"/>
      <c r="B57" s="109"/>
      <c r="C57" s="109" t="s">
        <v>123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1">
        <f t="shared" ref="P57:P58" si="59">SUM(D57:G57)</f>
        <v>0</v>
      </c>
      <c r="Q57" s="111">
        <f t="shared" ref="Q57:Q58" si="60">SUM(H57:K57)</f>
        <v>0</v>
      </c>
      <c r="R57" s="111">
        <f t="shared" ref="R57:R58" si="61">SUM(L57:O57)</f>
        <v>0</v>
      </c>
      <c r="S57" s="111">
        <f t="shared" ref="S57:S58" si="62">SUM(P57:R57)</f>
        <v>0</v>
      </c>
    </row>
    <row r="58" spans="1:19" s="112" customFormat="1" ht="20" hidden="1" customHeight="1" outlineLevel="1">
      <c r="A58" s="109"/>
      <c r="B58" s="109"/>
      <c r="C58" s="109" t="s">
        <v>124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1">
        <f t="shared" si="59"/>
        <v>0</v>
      </c>
      <c r="Q58" s="111">
        <f t="shared" si="60"/>
        <v>0</v>
      </c>
      <c r="R58" s="111">
        <f t="shared" si="61"/>
        <v>0</v>
      </c>
      <c r="S58" s="111">
        <f t="shared" si="62"/>
        <v>0</v>
      </c>
    </row>
    <row r="59" spans="1:19" ht="20" customHeight="1" collapsed="1">
      <c r="A59" s="117" t="s">
        <v>137</v>
      </c>
      <c r="B59" s="118" t="s">
        <v>120</v>
      </c>
      <c r="C59" s="118"/>
      <c r="D59" s="119">
        <f>D60+D64+D68+D72+D76+D80</f>
        <v>0</v>
      </c>
      <c r="E59" s="119">
        <f t="shared" ref="E59:O59" si="63">E60+E64+E68+E72+E76+E80</f>
        <v>0</v>
      </c>
      <c r="F59" s="119">
        <f t="shared" si="63"/>
        <v>0</v>
      </c>
      <c r="G59" s="119">
        <f t="shared" si="63"/>
        <v>0</v>
      </c>
      <c r="H59" s="119">
        <f t="shared" si="63"/>
        <v>0</v>
      </c>
      <c r="I59" s="119">
        <f t="shared" si="63"/>
        <v>0</v>
      </c>
      <c r="J59" s="119">
        <f t="shared" si="63"/>
        <v>0</v>
      </c>
      <c r="K59" s="119">
        <f t="shared" si="63"/>
        <v>0</v>
      </c>
      <c r="L59" s="119">
        <f t="shared" si="63"/>
        <v>0</v>
      </c>
      <c r="M59" s="119">
        <f t="shared" si="63"/>
        <v>0</v>
      </c>
      <c r="N59" s="119">
        <f t="shared" si="63"/>
        <v>0</v>
      </c>
      <c r="O59" s="119">
        <f t="shared" si="63"/>
        <v>0</v>
      </c>
      <c r="P59" s="120">
        <f>SUM(D59:G59)</f>
        <v>0</v>
      </c>
      <c r="Q59" s="120">
        <f>SUM(H59:K59)</f>
        <v>0</v>
      </c>
      <c r="R59" s="120">
        <f>SUM(L59:O59)</f>
        <v>0</v>
      </c>
      <c r="S59" s="120">
        <f>SUM(P59:R59)</f>
        <v>0</v>
      </c>
    </row>
    <row r="60" spans="1:19" s="107" customFormat="1" ht="20" customHeight="1">
      <c r="B60" s="107" t="s">
        <v>138</v>
      </c>
      <c r="C60" s="107" t="s">
        <v>120</v>
      </c>
      <c r="D60" s="108">
        <f>SUM(D61:D63)</f>
        <v>0</v>
      </c>
      <c r="E60" s="108">
        <f t="shared" ref="E60:O60" si="64">SUM(E61:E63)</f>
        <v>0</v>
      </c>
      <c r="F60" s="108">
        <f t="shared" si="64"/>
        <v>0</v>
      </c>
      <c r="G60" s="108">
        <f t="shared" si="64"/>
        <v>0</v>
      </c>
      <c r="H60" s="108">
        <f t="shared" si="64"/>
        <v>0</v>
      </c>
      <c r="I60" s="108">
        <f t="shared" si="64"/>
        <v>0</v>
      </c>
      <c r="J60" s="108">
        <f t="shared" si="64"/>
        <v>0</v>
      </c>
      <c r="K60" s="108">
        <f t="shared" si="64"/>
        <v>0</v>
      </c>
      <c r="L60" s="108">
        <f t="shared" si="64"/>
        <v>0</v>
      </c>
      <c r="M60" s="108">
        <f t="shared" si="64"/>
        <v>0</v>
      </c>
      <c r="N60" s="108">
        <f t="shared" si="64"/>
        <v>0</v>
      </c>
      <c r="O60" s="108">
        <f t="shared" si="64"/>
        <v>0</v>
      </c>
      <c r="P60" s="108">
        <f>SUM(D60:G60)</f>
        <v>0</v>
      </c>
      <c r="Q60" s="108">
        <f>SUM(H60:K60)</f>
        <v>0</v>
      </c>
      <c r="R60" s="108">
        <f>SUM(L60:O60)</f>
        <v>0</v>
      </c>
      <c r="S60" s="108">
        <f>SUM(P60:R60)</f>
        <v>0</v>
      </c>
    </row>
    <row r="61" spans="1:19" s="112" customFormat="1" ht="20" hidden="1" customHeight="1" outlineLevel="1">
      <c r="A61" s="109"/>
      <c r="B61" s="109"/>
      <c r="C61" s="109" t="s">
        <v>122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1">
        <f>SUM(D61:G61)</f>
        <v>0</v>
      </c>
      <c r="Q61" s="111">
        <f>SUM(H61:K61)</f>
        <v>0</v>
      </c>
      <c r="R61" s="111">
        <f>SUM(L61:O61)</f>
        <v>0</v>
      </c>
      <c r="S61" s="111">
        <f>SUM(P61:R61)</f>
        <v>0</v>
      </c>
    </row>
    <row r="62" spans="1:19" s="112" customFormat="1" ht="20" hidden="1" customHeight="1" outlineLevel="1">
      <c r="A62" s="109"/>
      <c r="B62" s="109"/>
      <c r="C62" s="109" t="s">
        <v>123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1">
        <f t="shared" ref="P62:P63" si="65">SUM(D62:G62)</f>
        <v>0</v>
      </c>
      <c r="Q62" s="111">
        <f t="shared" ref="Q62:Q63" si="66">SUM(H62:K62)</f>
        <v>0</v>
      </c>
      <c r="R62" s="111">
        <f t="shared" ref="R62:R63" si="67">SUM(L62:O62)</f>
        <v>0</v>
      </c>
      <c r="S62" s="111">
        <f t="shared" ref="S62:S63" si="68">SUM(P62:R62)</f>
        <v>0</v>
      </c>
    </row>
    <row r="63" spans="1:19" s="112" customFormat="1" ht="20" hidden="1" customHeight="1" outlineLevel="1">
      <c r="A63" s="109"/>
      <c r="B63" s="109"/>
      <c r="C63" s="109" t="s">
        <v>124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>
        <f t="shared" si="65"/>
        <v>0</v>
      </c>
      <c r="Q63" s="111">
        <f t="shared" si="66"/>
        <v>0</v>
      </c>
      <c r="R63" s="111">
        <f t="shared" si="67"/>
        <v>0</v>
      </c>
      <c r="S63" s="111">
        <f t="shared" si="68"/>
        <v>0</v>
      </c>
    </row>
    <row r="64" spans="1:19" s="107" customFormat="1" ht="20" customHeight="1" collapsed="1">
      <c r="B64" s="107" t="s">
        <v>139</v>
      </c>
      <c r="C64" s="107" t="s">
        <v>120</v>
      </c>
      <c r="D64" s="108">
        <f>SUM(D65:D67)</f>
        <v>0</v>
      </c>
      <c r="E64" s="108">
        <f t="shared" ref="E64:O64" si="69">SUM(E65:E67)</f>
        <v>0</v>
      </c>
      <c r="F64" s="108">
        <f t="shared" si="69"/>
        <v>0</v>
      </c>
      <c r="G64" s="108">
        <f t="shared" si="69"/>
        <v>0</v>
      </c>
      <c r="H64" s="108">
        <f t="shared" si="69"/>
        <v>0</v>
      </c>
      <c r="I64" s="108">
        <f t="shared" si="69"/>
        <v>0</v>
      </c>
      <c r="J64" s="108">
        <f t="shared" si="69"/>
        <v>0</v>
      </c>
      <c r="K64" s="108">
        <f t="shared" si="69"/>
        <v>0</v>
      </c>
      <c r="L64" s="108">
        <f t="shared" si="69"/>
        <v>0</v>
      </c>
      <c r="M64" s="108">
        <f t="shared" si="69"/>
        <v>0</v>
      </c>
      <c r="N64" s="108">
        <f t="shared" si="69"/>
        <v>0</v>
      </c>
      <c r="O64" s="108">
        <f t="shared" si="69"/>
        <v>0</v>
      </c>
      <c r="P64" s="108">
        <f>SUM(D64:G64)</f>
        <v>0</v>
      </c>
      <c r="Q64" s="108">
        <f>SUM(H64:K64)</f>
        <v>0</v>
      </c>
      <c r="R64" s="108">
        <f>SUM(L64:O64)</f>
        <v>0</v>
      </c>
      <c r="S64" s="108">
        <f>SUM(P64:R64)</f>
        <v>0</v>
      </c>
    </row>
    <row r="65" spans="1:19" s="112" customFormat="1" ht="20" hidden="1" customHeight="1" outlineLevel="1">
      <c r="A65" s="109"/>
      <c r="B65" s="109"/>
      <c r="C65" s="109" t="s">
        <v>122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1">
        <f>SUM(D65:G65)</f>
        <v>0</v>
      </c>
      <c r="Q65" s="111">
        <f>SUM(H65:K65)</f>
        <v>0</v>
      </c>
      <c r="R65" s="111">
        <f>SUM(L65:O65)</f>
        <v>0</v>
      </c>
      <c r="S65" s="111">
        <f>SUM(P65:R65)</f>
        <v>0</v>
      </c>
    </row>
    <row r="66" spans="1:19" s="112" customFormat="1" ht="20" hidden="1" customHeight="1" outlineLevel="1">
      <c r="A66" s="109"/>
      <c r="B66" s="109"/>
      <c r="C66" s="109" t="s">
        <v>123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1">
        <f t="shared" ref="P66:P67" si="70">SUM(D66:G66)</f>
        <v>0</v>
      </c>
      <c r="Q66" s="111">
        <f t="shared" ref="Q66:Q67" si="71">SUM(H66:K66)</f>
        <v>0</v>
      </c>
      <c r="R66" s="111">
        <f t="shared" ref="R66:R67" si="72">SUM(L66:O66)</f>
        <v>0</v>
      </c>
      <c r="S66" s="111">
        <f t="shared" ref="S66:S67" si="73">SUM(P66:R66)</f>
        <v>0</v>
      </c>
    </row>
    <row r="67" spans="1:19" s="112" customFormat="1" ht="20" hidden="1" customHeight="1" outlineLevel="1">
      <c r="A67" s="109"/>
      <c r="B67" s="109"/>
      <c r="C67" s="109" t="s">
        <v>124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1">
        <f t="shared" si="70"/>
        <v>0</v>
      </c>
      <c r="Q67" s="111">
        <f t="shared" si="71"/>
        <v>0</v>
      </c>
      <c r="R67" s="111">
        <f t="shared" si="72"/>
        <v>0</v>
      </c>
      <c r="S67" s="111">
        <f t="shared" si="73"/>
        <v>0</v>
      </c>
    </row>
    <row r="68" spans="1:19" s="107" customFormat="1" collapsed="1">
      <c r="B68" s="107" t="s">
        <v>140</v>
      </c>
      <c r="C68" s="107" t="s">
        <v>120</v>
      </c>
      <c r="D68" s="108">
        <f>SUM(D69:D71)</f>
        <v>0</v>
      </c>
      <c r="E68" s="108">
        <f t="shared" ref="E68:O68" si="74">SUM(E69:E71)</f>
        <v>0</v>
      </c>
      <c r="F68" s="108">
        <f t="shared" si="74"/>
        <v>0</v>
      </c>
      <c r="G68" s="108">
        <f t="shared" si="74"/>
        <v>0</v>
      </c>
      <c r="H68" s="108">
        <f t="shared" si="74"/>
        <v>0</v>
      </c>
      <c r="I68" s="108">
        <f t="shared" si="74"/>
        <v>0</v>
      </c>
      <c r="J68" s="108">
        <f t="shared" si="74"/>
        <v>0</v>
      </c>
      <c r="K68" s="108">
        <f t="shared" si="74"/>
        <v>0</v>
      </c>
      <c r="L68" s="108">
        <f t="shared" si="74"/>
        <v>0</v>
      </c>
      <c r="M68" s="108">
        <f t="shared" si="74"/>
        <v>0</v>
      </c>
      <c r="N68" s="108">
        <f t="shared" si="74"/>
        <v>0</v>
      </c>
      <c r="O68" s="108">
        <f t="shared" si="74"/>
        <v>0</v>
      </c>
      <c r="P68" s="108">
        <f>SUM(D68:G68)</f>
        <v>0</v>
      </c>
      <c r="Q68" s="108">
        <f>SUM(H68:K68)</f>
        <v>0</v>
      </c>
      <c r="R68" s="108">
        <f>SUM(L68:O68)</f>
        <v>0</v>
      </c>
      <c r="S68" s="108">
        <f>SUM(P68:R68)</f>
        <v>0</v>
      </c>
    </row>
    <row r="69" spans="1:19" s="112" customFormat="1" ht="20" hidden="1" customHeight="1" outlineLevel="1">
      <c r="A69" s="109"/>
      <c r="B69" s="109"/>
      <c r="C69" s="109" t="s">
        <v>122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1">
        <f>SUM(D69:G69)</f>
        <v>0</v>
      </c>
      <c r="Q69" s="111">
        <f>SUM(H69:K69)</f>
        <v>0</v>
      </c>
      <c r="R69" s="111">
        <f>SUM(L69:O69)</f>
        <v>0</v>
      </c>
      <c r="S69" s="111">
        <f>SUM(P69:R69)</f>
        <v>0</v>
      </c>
    </row>
    <row r="70" spans="1:19" s="112" customFormat="1" ht="20" hidden="1" customHeight="1" outlineLevel="1">
      <c r="A70" s="109"/>
      <c r="B70" s="109"/>
      <c r="C70" s="109" t="s">
        <v>123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1">
        <f t="shared" ref="P70:P71" si="75">SUM(D70:G70)</f>
        <v>0</v>
      </c>
      <c r="Q70" s="111">
        <f t="shared" ref="Q70:Q71" si="76">SUM(H70:K70)</f>
        <v>0</v>
      </c>
      <c r="R70" s="111">
        <f t="shared" ref="R70:R71" si="77">SUM(L70:O70)</f>
        <v>0</v>
      </c>
      <c r="S70" s="111">
        <f t="shared" ref="S70:S71" si="78">SUM(P70:R70)</f>
        <v>0</v>
      </c>
    </row>
    <row r="71" spans="1:19" s="112" customFormat="1" ht="20" hidden="1" customHeight="1" outlineLevel="1">
      <c r="A71" s="109"/>
      <c r="B71" s="109"/>
      <c r="C71" s="109" t="s">
        <v>124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1">
        <f t="shared" si="75"/>
        <v>0</v>
      </c>
      <c r="Q71" s="111">
        <f t="shared" si="76"/>
        <v>0</v>
      </c>
      <c r="R71" s="111">
        <f t="shared" si="77"/>
        <v>0</v>
      </c>
      <c r="S71" s="111">
        <f t="shared" si="78"/>
        <v>0</v>
      </c>
    </row>
    <row r="72" spans="1:19" s="107" customFormat="1" collapsed="1">
      <c r="B72" s="107" t="s">
        <v>141</v>
      </c>
      <c r="C72" s="107" t="s">
        <v>120</v>
      </c>
      <c r="D72" s="108">
        <f>SUM(D73:D75)</f>
        <v>0</v>
      </c>
      <c r="E72" s="108">
        <f t="shared" ref="E72:O72" si="79">SUM(E73:E75)</f>
        <v>0</v>
      </c>
      <c r="F72" s="108">
        <f t="shared" si="79"/>
        <v>0</v>
      </c>
      <c r="G72" s="108">
        <f t="shared" si="79"/>
        <v>0</v>
      </c>
      <c r="H72" s="108">
        <f t="shared" si="79"/>
        <v>0</v>
      </c>
      <c r="I72" s="108">
        <f t="shared" si="79"/>
        <v>0</v>
      </c>
      <c r="J72" s="108">
        <f t="shared" si="79"/>
        <v>0</v>
      </c>
      <c r="K72" s="108">
        <f t="shared" si="79"/>
        <v>0</v>
      </c>
      <c r="L72" s="108">
        <f t="shared" si="79"/>
        <v>0</v>
      </c>
      <c r="M72" s="108">
        <f t="shared" si="79"/>
        <v>0</v>
      </c>
      <c r="N72" s="108">
        <f t="shared" si="79"/>
        <v>0</v>
      </c>
      <c r="O72" s="108">
        <f t="shared" si="79"/>
        <v>0</v>
      </c>
      <c r="P72" s="108">
        <f>SUM(D72:G72)</f>
        <v>0</v>
      </c>
      <c r="Q72" s="108">
        <f>SUM(H72:K72)</f>
        <v>0</v>
      </c>
      <c r="R72" s="108">
        <f>SUM(L72:O72)</f>
        <v>0</v>
      </c>
      <c r="S72" s="108">
        <f>SUM(P72:R72)</f>
        <v>0</v>
      </c>
    </row>
    <row r="73" spans="1:19" s="112" customFormat="1" ht="20" hidden="1" customHeight="1" outlineLevel="1">
      <c r="A73" s="109"/>
      <c r="B73" s="109"/>
      <c r="C73" s="109" t="s">
        <v>122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1">
        <f>SUM(D73:G73)</f>
        <v>0</v>
      </c>
      <c r="Q73" s="111">
        <f>SUM(H73:K73)</f>
        <v>0</v>
      </c>
      <c r="R73" s="111">
        <f>SUM(L73:O73)</f>
        <v>0</v>
      </c>
      <c r="S73" s="111">
        <f>SUM(P73:R73)</f>
        <v>0</v>
      </c>
    </row>
    <row r="74" spans="1:19" s="112" customFormat="1" ht="20" hidden="1" customHeight="1" outlineLevel="1">
      <c r="A74" s="109"/>
      <c r="B74" s="109"/>
      <c r="C74" s="109" t="s">
        <v>123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1">
        <f t="shared" ref="P74:P75" si="80">SUM(D74:G74)</f>
        <v>0</v>
      </c>
      <c r="Q74" s="111">
        <f t="shared" ref="Q74:Q75" si="81">SUM(H74:K74)</f>
        <v>0</v>
      </c>
      <c r="R74" s="111">
        <f t="shared" ref="R74:R75" si="82">SUM(L74:O74)</f>
        <v>0</v>
      </c>
      <c r="S74" s="111">
        <f t="shared" ref="S74:S75" si="83">SUM(P74:R74)</f>
        <v>0</v>
      </c>
    </row>
    <row r="75" spans="1:19" s="112" customFormat="1" ht="20" hidden="1" customHeight="1" outlineLevel="1">
      <c r="A75" s="109"/>
      <c r="B75" s="109"/>
      <c r="C75" s="109" t="s">
        <v>124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1">
        <f t="shared" si="80"/>
        <v>0</v>
      </c>
      <c r="Q75" s="111">
        <f t="shared" si="81"/>
        <v>0</v>
      </c>
      <c r="R75" s="111">
        <f t="shared" si="82"/>
        <v>0</v>
      </c>
      <c r="S75" s="111">
        <f t="shared" si="83"/>
        <v>0</v>
      </c>
    </row>
    <row r="76" spans="1:19" s="107" customFormat="1" collapsed="1">
      <c r="B76" s="107" t="s">
        <v>142</v>
      </c>
      <c r="C76" s="107" t="s">
        <v>120</v>
      </c>
      <c r="D76" s="108">
        <f>SUM(D77:D79)</f>
        <v>0</v>
      </c>
      <c r="E76" s="108">
        <f t="shared" ref="E76:O76" si="84">SUM(E77:E79)</f>
        <v>0</v>
      </c>
      <c r="F76" s="108">
        <f t="shared" si="84"/>
        <v>0</v>
      </c>
      <c r="G76" s="108">
        <f t="shared" si="84"/>
        <v>0</v>
      </c>
      <c r="H76" s="108">
        <f t="shared" si="84"/>
        <v>0</v>
      </c>
      <c r="I76" s="108">
        <f t="shared" si="84"/>
        <v>0</v>
      </c>
      <c r="J76" s="108">
        <f t="shared" si="84"/>
        <v>0</v>
      </c>
      <c r="K76" s="108">
        <f t="shared" si="84"/>
        <v>0</v>
      </c>
      <c r="L76" s="108">
        <f t="shared" si="84"/>
        <v>0</v>
      </c>
      <c r="M76" s="108">
        <f t="shared" si="84"/>
        <v>0</v>
      </c>
      <c r="N76" s="108">
        <f t="shared" si="84"/>
        <v>0</v>
      </c>
      <c r="O76" s="108">
        <f t="shared" si="84"/>
        <v>0</v>
      </c>
      <c r="P76" s="108">
        <f>SUM(D76:G76)</f>
        <v>0</v>
      </c>
      <c r="Q76" s="108">
        <f>SUM(H76:K76)</f>
        <v>0</v>
      </c>
      <c r="R76" s="108">
        <f>SUM(L76:O76)</f>
        <v>0</v>
      </c>
      <c r="S76" s="108">
        <f>SUM(P76:R76)</f>
        <v>0</v>
      </c>
    </row>
    <row r="77" spans="1:19" s="112" customFormat="1" ht="20" hidden="1" customHeight="1" outlineLevel="1">
      <c r="A77" s="109"/>
      <c r="B77" s="109"/>
      <c r="C77" s="109" t="s">
        <v>122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1">
        <f>SUM(D77:G77)</f>
        <v>0</v>
      </c>
      <c r="Q77" s="111">
        <f>SUM(H77:K77)</f>
        <v>0</v>
      </c>
      <c r="R77" s="111">
        <f>SUM(L77:O77)</f>
        <v>0</v>
      </c>
      <c r="S77" s="111">
        <f>SUM(P77:R77)</f>
        <v>0</v>
      </c>
    </row>
    <row r="78" spans="1:19" s="112" customFormat="1" ht="20" hidden="1" customHeight="1" outlineLevel="1">
      <c r="A78" s="109"/>
      <c r="B78" s="109"/>
      <c r="C78" s="109" t="s">
        <v>123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1">
        <f t="shared" ref="P78:P79" si="85">SUM(D78:G78)</f>
        <v>0</v>
      </c>
      <c r="Q78" s="111">
        <f t="shared" ref="Q78:Q79" si="86">SUM(H78:K78)</f>
        <v>0</v>
      </c>
      <c r="R78" s="111">
        <f t="shared" ref="R78:R79" si="87">SUM(L78:O78)</f>
        <v>0</v>
      </c>
      <c r="S78" s="111">
        <f t="shared" ref="S78:S79" si="88">SUM(P78:R78)</f>
        <v>0</v>
      </c>
    </row>
    <row r="79" spans="1:19" s="112" customFormat="1" ht="20" hidden="1" customHeight="1" outlineLevel="1">
      <c r="A79" s="109"/>
      <c r="B79" s="109"/>
      <c r="C79" s="109" t="s">
        <v>124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1">
        <f t="shared" si="85"/>
        <v>0</v>
      </c>
      <c r="Q79" s="111">
        <f t="shared" si="86"/>
        <v>0</v>
      </c>
      <c r="R79" s="111">
        <f t="shared" si="87"/>
        <v>0</v>
      </c>
      <c r="S79" s="111">
        <f t="shared" si="88"/>
        <v>0</v>
      </c>
    </row>
    <row r="80" spans="1:19" s="107" customFormat="1" collapsed="1">
      <c r="B80" s="107" t="s">
        <v>143</v>
      </c>
      <c r="C80" s="107" t="s">
        <v>120</v>
      </c>
      <c r="D80" s="108">
        <f>SUM(D81:D83)</f>
        <v>0</v>
      </c>
      <c r="E80" s="108">
        <f t="shared" ref="E80:O80" si="89">SUM(E81:E83)</f>
        <v>0</v>
      </c>
      <c r="F80" s="108">
        <f t="shared" si="89"/>
        <v>0</v>
      </c>
      <c r="G80" s="108">
        <f t="shared" si="89"/>
        <v>0</v>
      </c>
      <c r="H80" s="108">
        <f t="shared" si="89"/>
        <v>0</v>
      </c>
      <c r="I80" s="108">
        <f t="shared" si="89"/>
        <v>0</v>
      </c>
      <c r="J80" s="108">
        <f t="shared" si="89"/>
        <v>0</v>
      </c>
      <c r="K80" s="108">
        <f t="shared" si="89"/>
        <v>0</v>
      </c>
      <c r="L80" s="108">
        <f t="shared" si="89"/>
        <v>0</v>
      </c>
      <c r="M80" s="108">
        <f t="shared" si="89"/>
        <v>0</v>
      </c>
      <c r="N80" s="108">
        <f t="shared" si="89"/>
        <v>0</v>
      </c>
      <c r="O80" s="108">
        <f t="shared" si="89"/>
        <v>0</v>
      </c>
      <c r="P80" s="108">
        <f>SUM(D80:G80)</f>
        <v>0</v>
      </c>
      <c r="Q80" s="108">
        <f>SUM(H80:K80)</f>
        <v>0</v>
      </c>
      <c r="R80" s="108">
        <f>SUM(L80:O80)</f>
        <v>0</v>
      </c>
      <c r="S80" s="108">
        <f>SUM(P80:R80)</f>
        <v>0</v>
      </c>
    </row>
    <row r="81" spans="1:19" s="112" customFormat="1" ht="20" hidden="1" customHeight="1" outlineLevel="1">
      <c r="A81" s="109"/>
      <c r="B81" s="109"/>
      <c r="C81" s="109" t="s">
        <v>122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1">
        <f>SUM(D81:G81)</f>
        <v>0</v>
      </c>
      <c r="Q81" s="111">
        <f>SUM(H81:K81)</f>
        <v>0</v>
      </c>
      <c r="R81" s="111">
        <f>SUM(L81:O81)</f>
        <v>0</v>
      </c>
      <c r="S81" s="111">
        <f>SUM(P81:R81)</f>
        <v>0</v>
      </c>
    </row>
    <row r="82" spans="1:19" s="112" customFormat="1" ht="20" hidden="1" customHeight="1" outlineLevel="1">
      <c r="A82" s="109"/>
      <c r="B82" s="109"/>
      <c r="C82" s="109" t="s">
        <v>123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1">
        <f t="shared" ref="P82:P83" si="90">SUM(D82:G82)</f>
        <v>0</v>
      </c>
      <c r="Q82" s="111">
        <f t="shared" ref="Q82:Q83" si="91">SUM(H82:K82)</f>
        <v>0</v>
      </c>
      <c r="R82" s="111">
        <f t="shared" ref="R82:R83" si="92">SUM(L82:O82)</f>
        <v>0</v>
      </c>
      <c r="S82" s="111">
        <f t="shared" ref="S82:S83" si="93">SUM(P82:R82)</f>
        <v>0</v>
      </c>
    </row>
    <row r="83" spans="1:19" s="112" customFormat="1" ht="20" hidden="1" customHeight="1" outlineLevel="1">
      <c r="A83" s="109"/>
      <c r="B83" s="109"/>
      <c r="C83" s="109" t="s">
        <v>124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1">
        <f t="shared" si="90"/>
        <v>0</v>
      </c>
      <c r="Q83" s="111">
        <f t="shared" si="91"/>
        <v>0</v>
      </c>
      <c r="R83" s="111">
        <f t="shared" si="92"/>
        <v>0</v>
      </c>
      <c r="S83" s="111">
        <f t="shared" si="93"/>
        <v>0</v>
      </c>
    </row>
    <row r="84" spans="1:19" ht="20" customHeight="1" collapsed="1">
      <c r="A84" s="121" t="s">
        <v>144</v>
      </c>
      <c r="B84" s="122" t="s">
        <v>120</v>
      </c>
      <c r="C84" s="122"/>
      <c r="D84" s="123">
        <f>D85+D89+D93+D97+D101</f>
        <v>0</v>
      </c>
      <c r="E84" s="123">
        <f t="shared" ref="E84:O84" si="94">E85+E89+E93+E97+E101</f>
        <v>0</v>
      </c>
      <c r="F84" s="123">
        <f t="shared" si="94"/>
        <v>0</v>
      </c>
      <c r="G84" s="123">
        <f t="shared" si="94"/>
        <v>0</v>
      </c>
      <c r="H84" s="123">
        <f t="shared" si="94"/>
        <v>0</v>
      </c>
      <c r="I84" s="123">
        <f t="shared" si="94"/>
        <v>0</v>
      </c>
      <c r="J84" s="123">
        <f t="shared" si="94"/>
        <v>0</v>
      </c>
      <c r="K84" s="123">
        <f t="shared" si="94"/>
        <v>0</v>
      </c>
      <c r="L84" s="123">
        <f t="shared" si="94"/>
        <v>0</v>
      </c>
      <c r="M84" s="123">
        <f t="shared" si="94"/>
        <v>0</v>
      </c>
      <c r="N84" s="123">
        <f t="shared" si="94"/>
        <v>0</v>
      </c>
      <c r="O84" s="123">
        <f t="shared" si="94"/>
        <v>0</v>
      </c>
      <c r="P84" s="124">
        <f>SUM(D84:G84)</f>
        <v>0</v>
      </c>
      <c r="Q84" s="124">
        <f>SUM(H84:K84)</f>
        <v>0</v>
      </c>
      <c r="R84" s="124">
        <f>SUM(L84:O84)</f>
        <v>0</v>
      </c>
      <c r="S84" s="124">
        <f>SUM(P84:R84)</f>
        <v>0</v>
      </c>
    </row>
    <row r="85" spans="1:19" s="107" customFormat="1" ht="20" customHeight="1">
      <c r="B85" s="107" t="s">
        <v>145</v>
      </c>
      <c r="C85" s="107" t="s">
        <v>120</v>
      </c>
      <c r="D85" s="108">
        <f>SUM(D86:D88)</f>
        <v>0</v>
      </c>
      <c r="E85" s="108">
        <f t="shared" ref="E85:O85" si="95">SUM(E86:E88)</f>
        <v>0</v>
      </c>
      <c r="F85" s="108">
        <f t="shared" si="95"/>
        <v>0</v>
      </c>
      <c r="G85" s="108">
        <f t="shared" si="95"/>
        <v>0</v>
      </c>
      <c r="H85" s="108">
        <f t="shared" si="95"/>
        <v>0</v>
      </c>
      <c r="I85" s="108">
        <f t="shared" si="95"/>
        <v>0</v>
      </c>
      <c r="J85" s="108">
        <f t="shared" si="95"/>
        <v>0</v>
      </c>
      <c r="K85" s="108">
        <f t="shared" si="95"/>
        <v>0</v>
      </c>
      <c r="L85" s="108">
        <f t="shared" si="95"/>
        <v>0</v>
      </c>
      <c r="M85" s="108">
        <f t="shared" si="95"/>
        <v>0</v>
      </c>
      <c r="N85" s="108">
        <f t="shared" si="95"/>
        <v>0</v>
      </c>
      <c r="O85" s="108">
        <f t="shared" si="95"/>
        <v>0</v>
      </c>
      <c r="P85" s="108">
        <f>SUM(D85:G85)</f>
        <v>0</v>
      </c>
      <c r="Q85" s="108">
        <f>SUM(H85:K85)</f>
        <v>0</v>
      </c>
      <c r="R85" s="108">
        <f>SUM(L85:O85)</f>
        <v>0</v>
      </c>
      <c r="S85" s="108">
        <f>SUM(P85:R85)</f>
        <v>0</v>
      </c>
    </row>
    <row r="86" spans="1:19" s="112" customFormat="1" ht="20" hidden="1" customHeight="1" outlineLevel="1">
      <c r="A86" s="109"/>
      <c r="B86" s="109"/>
      <c r="C86" s="109" t="s">
        <v>122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1">
        <f>SUM(D86:G86)</f>
        <v>0</v>
      </c>
      <c r="Q86" s="111">
        <f>SUM(H86:K86)</f>
        <v>0</v>
      </c>
      <c r="R86" s="111">
        <f>SUM(L86:O86)</f>
        <v>0</v>
      </c>
      <c r="S86" s="111">
        <f>SUM(P86:R86)</f>
        <v>0</v>
      </c>
    </row>
    <row r="87" spans="1:19" s="112" customFormat="1" ht="20" hidden="1" customHeight="1" outlineLevel="1">
      <c r="A87" s="109"/>
      <c r="B87" s="109"/>
      <c r="C87" s="109" t="s">
        <v>123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1">
        <f t="shared" ref="P87:P88" si="96">SUM(D87:G87)</f>
        <v>0</v>
      </c>
      <c r="Q87" s="111">
        <f t="shared" ref="Q87:Q88" si="97">SUM(H87:K87)</f>
        <v>0</v>
      </c>
      <c r="R87" s="111">
        <f t="shared" ref="R87:R88" si="98">SUM(L87:O87)</f>
        <v>0</v>
      </c>
      <c r="S87" s="111">
        <f t="shared" ref="S87:S88" si="99">SUM(P87:R87)</f>
        <v>0</v>
      </c>
    </row>
    <row r="88" spans="1:19" s="112" customFormat="1" ht="20" hidden="1" customHeight="1" outlineLevel="1">
      <c r="A88" s="109"/>
      <c r="B88" s="109"/>
      <c r="C88" s="109" t="s">
        <v>124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1">
        <f t="shared" si="96"/>
        <v>0</v>
      </c>
      <c r="Q88" s="111">
        <f t="shared" si="97"/>
        <v>0</v>
      </c>
      <c r="R88" s="111">
        <f t="shared" si="98"/>
        <v>0</v>
      </c>
      <c r="S88" s="111">
        <f t="shared" si="99"/>
        <v>0</v>
      </c>
    </row>
    <row r="89" spans="1:19" s="107" customFormat="1" ht="20" customHeight="1" collapsed="1">
      <c r="B89" s="107" t="s">
        <v>146</v>
      </c>
      <c r="C89" s="107" t="s">
        <v>120</v>
      </c>
      <c r="D89" s="108">
        <f>SUM(D90:D92)</f>
        <v>0</v>
      </c>
      <c r="E89" s="108">
        <f t="shared" ref="E89:O89" si="100">SUM(E90:E92)</f>
        <v>0</v>
      </c>
      <c r="F89" s="108">
        <f t="shared" si="100"/>
        <v>0</v>
      </c>
      <c r="G89" s="108">
        <f t="shared" si="100"/>
        <v>0</v>
      </c>
      <c r="H89" s="108">
        <f t="shared" si="100"/>
        <v>0</v>
      </c>
      <c r="I89" s="108">
        <f t="shared" si="100"/>
        <v>0</v>
      </c>
      <c r="J89" s="108">
        <f t="shared" si="100"/>
        <v>0</v>
      </c>
      <c r="K89" s="108">
        <f t="shared" si="100"/>
        <v>0</v>
      </c>
      <c r="L89" s="108">
        <f t="shared" si="100"/>
        <v>0</v>
      </c>
      <c r="M89" s="108">
        <f t="shared" si="100"/>
        <v>0</v>
      </c>
      <c r="N89" s="108">
        <f t="shared" si="100"/>
        <v>0</v>
      </c>
      <c r="O89" s="108">
        <f t="shared" si="100"/>
        <v>0</v>
      </c>
      <c r="P89" s="108">
        <f>SUM(D89:G89)</f>
        <v>0</v>
      </c>
      <c r="Q89" s="108">
        <f>SUM(H89:K89)</f>
        <v>0</v>
      </c>
      <c r="R89" s="108">
        <f>SUM(L89:O89)</f>
        <v>0</v>
      </c>
      <c r="S89" s="108">
        <f>SUM(P89:R89)</f>
        <v>0</v>
      </c>
    </row>
    <row r="90" spans="1:19" s="112" customFormat="1" ht="20" hidden="1" customHeight="1" outlineLevel="1">
      <c r="A90" s="109"/>
      <c r="B90" s="109"/>
      <c r="C90" s="109" t="s">
        <v>122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1">
        <f>SUM(D90:G90)</f>
        <v>0</v>
      </c>
      <c r="Q90" s="111">
        <f>SUM(H90:K90)</f>
        <v>0</v>
      </c>
      <c r="R90" s="111">
        <f>SUM(L90:O90)</f>
        <v>0</v>
      </c>
      <c r="S90" s="111">
        <f>SUM(P90:R90)</f>
        <v>0</v>
      </c>
    </row>
    <row r="91" spans="1:19" s="112" customFormat="1" ht="20" hidden="1" customHeight="1" outlineLevel="1">
      <c r="A91" s="109"/>
      <c r="B91" s="109"/>
      <c r="C91" s="109" t="s">
        <v>123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1">
        <f t="shared" ref="P91:P92" si="101">SUM(D91:G91)</f>
        <v>0</v>
      </c>
      <c r="Q91" s="111">
        <f t="shared" ref="Q91:Q92" si="102">SUM(H91:K91)</f>
        <v>0</v>
      </c>
      <c r="R91" s="111">
        <f t="shared" ref="R91:R92" si="103">SUM(L91:O91)</f>
        <v>0</v>
      </c>
      <c r="S91" s="111">
        <f t="shared" ref="S91:S92" si="104">SUM(P91:R91)</f>
        <v>0</v>
      </c>
    </row>
    <row r="92" spans="1:19" s="112" customFormat="1" ht="20" hidden="1" customHeight="1" outlineLevel="1">
      <c r="A92" s="109"/>
      <c r="B92" s="109"/>
      <c r="C92" s="109" t="s">
        <v>124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1">
        <f t="shared" si="101"/>
        <v>0</v>
      </c>
      <c r="Q92" s="111">
        <f t="shared" si="102"/>
        <v>0</v>
      </c>
      <c r="R92" s="111">
        <f t="shared" si="103"/>
        <v>0</v>
      </c>
      <c r="S92" s="111">
        <f t="shared" si="104"/>
        <v>0</v>
      </c>
    </row>
    <row r="93" spans="1:19" s="107" customFormat="1" collapsed="1">
      <c r="B93" s="107" t="s">
        <v>147</v>
      </c>
      <c r="C93" s="107" t="s">
        <v>120</v>
      </c>
      <c r="D93" s="108">
        <f>SUM(D94:D96)</f>
        <v>0</v>
      </c>
      <c r="E93" s="108">
        <f t="shared" ref="E93:O93" si="105">SUM(E94:E96)</f>
        <v>0</v>
      </c>
      <c r="F93" s="108">
        <f t="shared" si="105"/>
        <v>0</v>
      </c>
      <c r="G93" s="108">
        <f t="shared" si="105"/>
        <v>0</v>
      </c>
      <c r="H93" s="108">
        <f t="shared" si="105"/>
        <v>0</v>
      </c>
      <c r="I93" s="108">
        <f t="shared" si="105"/>
        <v>0</v>
      </c>
      <c r="J93" s="108">
        <f t="shared" si="105"/>
        <v>0</v>
      </c>
      <c r="K93" s="108">
        <f t="shared" si="105"/>
        <v>0</v>
      </c>
      <c r="L93" s="108">
        <f t="shared" si="105"/>
        <v>0</v>
      </c>
      <c r="M93" s="108">
        <f t="shared" si="105"/>
        <v>0</v>
      </c>
      <c r="N93" s="108">
        <f t="shared" si="105"/>
        <v>0</v>
      </c>
      <c r="O93" s="108">
        <f t="shared" si="105"/>
        <v>0</v>
      </c>
      <c r="P93" s="108">
        <f>SUM(D93:G93)</f>
        <v>0</v>
      </c>
      <c r="Q93" s="108">
        <f>SUM(H93:K93)</f>
        <v>0</v>
      </c>
      <c r="R93" s="108">
        <f>SUM(L93:O93)</f>
        <v>0</v>
      </c>
      <c r="S93" s="108">
        <f>SUM(P93:R93)</f>
        <v>0</v>
      </c>
    </row>
    <row r="94" spans="1:19" s="112" customFormat="1" ht="20" hidden="1" customHeight="1" outlineLevel="1">
      <c r="A94" s="109"/>
      <c r="B94" s="109"/>
      <c r="C94" s="109" t="s">
        <v>122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1">
        <f>SUM(D94:G94)</f>
        <v>0</v>
      </c>
      <c r="Q94" s="111">
        <f>SUM(H94:K94)</f>
        <v>0</v>
      </c>
      <c r="R94" s="111">
        <f>SUM(L94:O94)</f>
        <v>0</v>
      </c>
      <c r="S94" s="111">
        <f>SUM(P94:R94)</f>
        <v>0</v>
      </c>
    </row>
    <row r="95" spans="1:19" s="112" customFormat="1" ht="20" hidden="1" customHeight="1" outlineLevel="1">
      <c r="A95" s="109"/>
      <c r="B95" s="109"/>
      <c r="C95" s="109" t="s">
        <v>123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1">
        <f t="shared" ref="P95:P96" si="106">SUM(D95:G95)</f>
        <v>0</v>
      </c>
      <c r="Q95" s="111">
        <f t="shared" ref="Q95:Q96" si="107">SUM(H95:K95)</f>
        <v>0</v>
      </c>
      <c r="R95" s="111">
        <f t="shared" ref="R95:R96" si="108">SUM(L95:O95)</f>
        <v>0</v>
      </c>
      <c r="S95" s="111">
        <f t="shared" ref="S95:S96" si="109">SUM(P95:R95)</f>
        <v>0</v>
      </c>
    </row>
    <row r="96" spans="1:19" s="112" customFormat="1" ht="20" hidden="1" customHeight="1" outlineLevel="1">
      <c r="A96" s="109"/>
      <c r="B96" s="109"/>
      <c r="C96" s="109" t="s">
        <v>124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1">
        <f t="shared" si="106"/>
        <v>0</v>
      </c>
      <c r="Q96" s="111">
        <f t="shared" si="107"/>
        <v>0</v>
      </c>
      <c r="R96" s="111">
        <f t="shared" si="108"/>
        <v>0</v>
      </c>
      <c r="S96" s="111">
        <f t="shared" si="109"/>
        <v>0</v>
      </c>
    </row>
    <row r="97" spans="1:19" s="107" customFormat="1" collapsed="1">
      <c r="B97" s="107" t="s">
        <v>148</v>
      </c>
      <c r="C97" s="107" t="s">
        <v>120</v>
      </c>
      <c r="D97" s="108">
        <f>SUM(D98:D100)</f>
        <v>0</v>
      </c>
      <c r="E97" s="108">
        <f t="shared" ref="E97:O97" si="110">SUM(E98:E100)</f>
        <v>0</v>
      </c>
      <c r="F97" s="108">
        <f t="shared" si="110"/>
        <v>0</v>
      </c>
      <c r="G97" s="108">
        <f t="shared" si="110"/>
        <v>0</v>
      </c>
      <c r="H97" s="108">
        <f t="shared" si="110"/>
        <v>0</v>
      </c>
      <c r="I97" s="108">
        <f t="shared" si="110"/>
        <v>0</v>
      </c>
      <c r="J97" s="108">
        <f t="shared" si="110"/>
        <v>0</v>
      </c>
      <c r="K97" s="108">
        <f t="shared" si="110"/>
        <v>0</v>
      </c>
      <c r="L97" s="108">
        <f t="shared" si="110"/>
        <v>0</v>
      </c>
      <c r="M97" s="108">
        <f t="shared" si="110"/>
        <v>0</v>
      </c>
      <c r="N97" s="108">
        <f t="shared" si="110"/>
        <v>0</v>
      </c>
      <c r="O97" s="108">
        <f t="shared" si="110"/>
        <v>0</v>
      </c>
      <c r="P97" s="108">
        <f>SUM(D97:G97)</f>
        <v>0</v>
      </c>
      <c r="Q97" s="108">
        <f>SUM(H97:K97)</f>
        <v>0</v>
      </c>
      <c r="R97" s="108">
        <f>SUM(L97:O97)</f>
        <v>0</v>
      </c>
      <c r="S97" s="108">
        <f>SUM(P97:R97)</f>
        <v>0</v>
      </c>
    </row>
    <row r="98" spans="1:19" s="112" customFormat="1" ht="20" hidden="1" customHeight="1" outlineLevel="1">
      <c r="A98" s="109"/>
      <c r="B98" s="109"/>
      <c r="C98" s="109" t="s">
        <v>122</v>
      </c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1">
        <f>SUM(D98:G98)</f>
        <v>0</v>
      </c>
      <c r="Q98" s="111">
        <f>SUM(H98:K98)</f>
        <v>0</v>
      </c>
      <c r="R98" s="111">
        <f>SUM(L98:O98)</f>
        <v>0</v>
      </c>
      <c r="S98" s="111">
        <f>SUM(P98:R98)</f>
        <v>0</v>
      </c>
    </row>
    <row r="99" spans="1:19" s="112" customFormat="1" ht="20" hidden="1" customHeight="1" outlineLevel="1">
      <c r="A99" s="109"/>
      <c r="B99" s="109"/>
      <c r="C99" s="109" t="s">
        <v>123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1">
        <f t="shared" ref="P99:P100" si="111">SUM(D99:G99)</f>
        <v>0</v>
      </c>
      <c r="Q99" s="111">
        <f t="shared" ref="Q99:Q100" si="112">SUM(H99:K99)</f>
        <v>0</v>
      </c>
      <c r="R99" s="111">
        <f t="shared" ref="R99:R100" si="113">SUM(L99:O99)</f>
        <v>0</v>
      </c>
      <c r="S99" s="111">
        <f t="shared" ref="S99:S100" si="114">SUM(P99:R99)</f>
        <v>0</v>
      </c>
    </row>
    <row r="100" spans="1:19" s="112" customFormat="1" ht="20" hidden="1" customHeight="1" outlineLevel="1">
      <c r="A100" s="109"/>
      <c r="B100" s="109"/>
      <c r="C100" s="109" t="s">
        <v>124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1">
        <f t="shared" si="111"/>
        <v>0</v>
      </c>
      <c r="Q100" s="111">
        <f t="shared" si="112"/>
        <v>0</v>
      </c>
      <c r="R100" s="111">
        <f t="shared" si="113"/>
        <v>0</v>
      </c>
      <c r="S100" s="111">
        <f t="shared" si="114"/>
        <v>0</v>
      </c>
    </row>
    <row r="101" spans="1:19" s="107" customFormat="1" collapsed="1">
      <c r="B101" s="107" t="s">
        <v>149</v>
      </c>
      <c r="C101" s="107" t="s">
        <v>120</v>
      </c>
      <c r="D101" s="108">
        <f>SUM(D102:D104)</f>
        <v>0</v>
      </c>
      <c r="E101" s="108">
        <f t="shared" ref="E101:O101" si="115">SUM(E102:E104)</f>
        <v>0</v>
      </c>
      <c r="F101" s="108">
        <f t="shared" si="115"/>
        <v>0</v>
      </c>
      <c r="G101" s="108">
        <f t="shared" si="115"/>
        <v>0</v>
      </c>
      <c r="H101" s="108">
        <f t="shared" si="115"/>
        <v>0</v>
      </c>
      <c r="I101" s="108">
        <f t="shared" si="115"/>
        <v>0</v>
      </c>
      <c r="J101" s="108">
        <f t="shared" si="115"/>
        <v>0</v>
      </c>
      <c r="K101" s="108">
        <f t="shared" si="115"/>
        <v>0</v>
      </c>
      <c r="L101" s="108">
        <f t="shared" si="115"/>
        <v>0</v>
      </c>
      <c r="M101" s="108">
        <f t="shared" si="115"/>
        <v>0</v>
      </c>
      <c r="N101" s="108">
        <f t="shared" si="115"/>
        <v>0</v>
      </c>
      <c r="O101" s="108">
        <f t="shared" si="115"/>
        <v>0</v>
      </c>
      <c r="P101" s="108">
        <f>SUM(D101:G101)</f>
        <v>0</v>
      </c>
      <c r="Q101" s="108">
        <f>SUM(H101:K101)</f>
        <v>0</v>
      </c>
      <c r="R101" s="108">
        <f>SUM(L101:O101)</f>
        <v>0</v>
      </c>
      <c r="S101" s="108">
        <f>SUM(P101:R101)</f>
        <v>0</v>
      </c>
    </row>
    <row r="102" spans="1:19" s="112" customFormat="1" ht="20" hidden="1" customHeight="1" outlineLevel="1">
      <c r="A102" s="109"/>
      <c r="B102" s="109"/>
      <c r="C102" s="109" t="s">
        <v>122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1">
        <f>SUM(D102:G102)</f>
        <v>0</v>
      </c>
      <c r="Q102" s="111">
        <f>SUM(H102:K102)</f>
        <v>0</v>
      </c>
      <c r="R102" s="111">
        <f>SUM(L102:O102)</f>
        <v>0</v>
      </c>
      <c r="S102" s="111">
        <f>SUM(P102:R102)</f>
        <v>0</v>
      </c>
    </row>
    <row r="103" spans="1:19" s="112" customFormat="1" ht="20" hidden="1" customHeight="1" outlineLevel="1">
      <c r="A103" s="109"/>
      <c r="B103" s="109"/>
      <c r="C103" s="109" t="s">
        <v>123</v>
      </c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1">
        <f t="shared" ref="P103:P104" si="116">SUM(D103:G103)</f>
        <v>0</v>
      </c>
      <c r="Q103" s="111">
        <f t="shared" ref="Q103:Q104" si="117">SUM(H103:K103)</f>
        <v>0</v>
      </c>
      <c r="R103" s="111">
        <f t="shared" ref="R103:R104" si="118">SUM(L103:O103)</f>
        <v>0</v>
      </c>
      <c r="S103" s="111">
        <f t="shared" ref="S103:S104" si="119">SUM(P103:R103)</f>
        <v>0</v>
      </c>
    </row>
    <row r="104" spans="1:19" s="112" customFormat="1" ht="20" hidden="1" customHeight="1" outlineLevel="1">
      <c r="A104" s="109"/>
      <c r="B104" s="109"/>
      <c r="C104" s="109" t="s">
        <v>124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1">
        <f t="shared" si="116"/>
        <v>0</v>
      </c>
      <c r="Q104" s="111">
        <f t="shared" si="117"/>
        <v>0</v>
      </c>
      <c r="R104" s="111">
        <f t="shared" si="118"/>
        <v>0</v>
      </c>
      <c r="S104" s="111">
        <f t="shared" si="119"/>
        <v>0</v>
      </c>
    </row>
    <row r="105" spans="1:19" s="107" customFormat="1" collapsed="1">
      <c r="A105" s="125" t="s">
        <v>150</v>
      </c>
      <c r="B105" s="126" t="s">
        <v>120</v>
      </c>
      <c r="C105" s="126"/>
      <c r="D105" s="127">
        <f>SUM(D106:D109)</f>
        <v>0</v>
      </c>
      <c r="E105" s="127">
        <f t="shared" ref="E105:O105" si="120">SUM(E106:E109)</f>
        <v>0</v>
      </c>
      <c r="F105" s="127">
        <f t="shared" si="120"/>
        <v>0</v>
      </c>
      <c r="G105" s="127">
        <f t="shared" si="120"/>
        <v>0</v>
      </c>
      <c r="H105" s="127">
        <f t="shared" si="120"/>
        <v>0</v>
      </c>
      <c r="I105" s="127">
        <f t="shared" si="120"/>
        <v>0</v>
      </c>
      <c r="J105" s="127">
        <f t="shared" si="120"/>
        <v>0</v>
      </c>
      <c r="K105" s="127">
        <f t="shared" si="120"/>
        <v>0</v>
      </c>
      <c r="L105" s="127">
        <f t="shared" si="120"/>
        <v>0</v>
      </c>
      <c r="M105" s="127">
        <f t="shared" si="120"/>
        <v>0</v>
      </c>
      <c r="N105" s="127">
        <f t="shared" si="120"/>
        <v>0</v>
      </c>
      <c r="O105" s="127">
        <f t="shared" si="120"/>
        <v>0</v>
      </c>
      <c r="P105" s="128">
        <f>SUM(D105:G105)</f>
        <v>0</v>
      </c>
      <c r="Q105" s="128">
        <f>SUM(H105:K105)</f>
        <v>0</v>
      </c>
      <c r="R105" s="128">
        <f>SUM(L105:O105)</f>
        <v>0</v>
      </c>
      <c r="S105" s="128">
        <f>SUM(P105:R105)</f>
        <v>0</v>
      </c>
    </row>
    <row r="106" spans="1:19" hidden="1" outlineLevel="1">
      <c r="B106" s="107" t="s">
        <v>151</v>
      </c>
      <c r="C106" s="107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08">
        <f>SUM(D106:G106)</f>
        <v>0</v>
      </c>
      <c r="Q106" s="108">
        <f>SUM(H106:K106)</f>
        <v>0</v>
      </c>
      <c r="R106" s="108">
        <f>SUM(L106:O106)</f>
        <v>0</v>
      </c>
      <c r="S106" s="108">
        <f>SUM(P106:R106)</f>
        <v>0</v>
      </c>
    </row>
    <row r="107" spans="1:19" hidden="1" outlineLevel="1">
      <c r="B107" s="107" t="s">
        <v>152</v>
      </c>
      <c r="C107" s="107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08">
        <f>SUM(D107:G107)</f>
        <v>0</v>
      </c>
      <c r="Q107" s="108">
        <f>SUM(H107:K107)</f>
        <v>0</v>
      </c>
      <c r="R107" s="108">
        <f>SUM(L107:O107)</f>
        <v>0</v>
      </c>
      <c r="S107" s="108">
        <f>SUM(P107:R107)</f>
        <v>0</v>
      </c>
    </row>
    <row r="108" spans="1:19" hidden="1" outlineLevel="1">
      <c r="B108" s="107" t="s">
        <v>153</v>
      </c>
      <c r="C108" s="107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08">
        <f>SUM(D108:G108)</f>
        <v>0</v>
      </c>
      <c r="Q108" s="108">
        <f>SUM(H108:K108)</f>
        <v>0</v>
      </c>
      <c r="R108" s="108">
        <f>SUM(L108:O108)</f>
        <v>0</v>
      </c>
      <c r="S108" s="108">
        <f>SUM(P108:R108)</f>
        <v>0</v>
      </c>
    </row>
    <row r="109" spans="1:19" hidden="1" outlineLevel="1">
      <c r="B109" s="107" t="s">
        <v>154</v>
      </c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08">
        <f>SUM(D109:G109)</f>
        <v>0</v>
      </c>
      <c r="Q109" s="108">
        <f>SUM(H109:K109)</f>
        <v>0</v>
      </c>
      <c r="R109" s="108">
        <f>SUM(L109:O109)</f>
        <v>0</v>
      </c>
      <c r="S109" s="108">
        <f>SUM(P109:R109)</f>
        <v>0</v>
      </c>
    </row>
    <row r="110" spans="1:19" collapsed="1"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</row>
    <row r="111" spans="1:19"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</row>
    <row r="112" spans="1:19"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</row>
    <row r="113" spans="4:19"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</row>
    <row r="114" spans="4:19"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</row>
    <row r="115" spans="4:19"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</row>
    <row r="116" spans="4:19"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</row>
    <row r="117" spans="4:19"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</row>
    <row r="118" spans="4:19"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</row>
    <row r="119" spans="4:19"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</row>
    <row r="120" spans="4:19"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4:19"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  <row r="122" spans="4:19"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</row>
    <row r="123" spans="4:19"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</row>
    <row r="124" spans="4:19"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</row>
    <row r="125" spans="4:19"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</row>
    <row r="126" spans="4:19"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</row>
    <row r="127" spans="4:19"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</row>
    <row r="128" spans="4:19"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</row>
    <row r="129" spans="4:19"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</row>
    <row r="130" spans="4:19"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</row>
    <row r="131" spans="4:19"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</row>
    <row r="132" spans="4:19"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</row>
    <row r="133" spans="4:19"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</row>
    <row r="134" spans="4:19"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</row>
    <row r="135" spans="4:19"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</row>
    <row r="136" spans="4:19"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</row>
    <row r="137" spans="4:19"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</row>
    <row r="138" spans="4:19"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</row>
    <row r="139" spans="4:19"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</row>
    <row r="140" spans="4:19"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</row>
    <row r="141" spans="4:19"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</row>
    <row r="142" spans="4:19"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</row>
    <row r="143" spans="4:19"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</row>
    <row r="144" spans="4:19"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</row>
    <row r="145" spans="4:19"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</row>
    <row r="146" spans="4:19"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</row>
    <row r="147" spans="4:19"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</row>
    <row r="148" spans="4:19"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</row>
    <row r="149" spans="4:19"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</row>
    <row r="150" spans="4:19"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</row>
    <row r="151" spans="4:19"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</row>
    <row r="152" spans="4:19"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</row>
    <row r="153" spans="4:19"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</row>
    <row r="154" spans="4:19"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</row>
    <row r="155" spans="4:19"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</row>
  </sheetData>
  <mergeCells count="7">
    <mergeCell ref="B105:C105"/>
    <mergeCell ref="A7:C7"/>
    <mergeCell ref="B8:C8"/>
    <mergeCell ref="B9:C9"/>
    <mergeCell ref="B34:C34"/>
    <mergeCell ref="B59:C59"/>
    <mergeCell ref="B84:C8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Actually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Kalashnikov</dc:creator>
  <cp:lastModifiedBy>Andrey Kalashnikov</cp:lastModifiedBy>
  <dcterms:created xsi:type="dcterms:W3CDTF">2015-04-12T09:46:34Z</dcterms:created>
  <dcterms:modified xsi:type="dcterms:W3CDTF">2015-04-12T10:46:14Z</dcterms:modified>
</cp:coreProperties>
</file>